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4"/>
  </bookViews>
  <sheets>
    <sheet name="Índice" sheetId="1" r:id="rId1"/>
    <sheet name="Exportaciones (tn)" sheetId="2" r:id="rId2"/>
    <sheet name="Importaciones (tn)" sheetId="3" r:id="rId3"/>
    <sheet name="Exportaciones (%)" sheetId="4" r:id="rId4"/>
    <sheet name="Importaciones (%)" sheetId="5" r:id="rId5"/>
  </sheets>
  <definedNames/>
  <calcPr fullCalcOnLoad="1"/>
</workbook>
</file>

<file path=xl/sharedStrings.xml><?xml version="1.0" encoding="utf-8"?>
<sst xmlns="http://schemas.openxmlformats.org/spreadsheetml/2006/main" count="173" uniqueCount="41">
  <si>
    <t>Observatorio Nacional de Datos de Transporte</t>
  </si>
  <si>
    <t>Centro Tecnológico de Transporte, Tránsito y Seguridad Vial</t>
  </si>
  <si>
    <t>Universidad Tecnológica Nacional</t>
  </si>
  <si>
    <t>Sección</t>
  </si>
  <si>
    <t>Transporte de cargas y logística</t>
  </si>
  <si>
    <t>Descripción</t>
  </si>
  <si>
    <t>2.6.1.2.3.1</t>
  </si>
  <si>
    <t>Distribución modal de las exportaciones argentinas con destino a países limítrofes. En toneladas</t>
  </si>
  <si>
    <t>2.6.1.2.3.2</t>
  </si>
  <si>
    <t>Distribución modal de las importaciones argentinas con origen en países limítrofes. En toneladas</t>
  </si>
  <si>
    <t>2.6.1.2.3.3</t>
  </si>
  <si>
    <t>Distribución modal de las exportaciones argentinas con destino a países limítrofes. En porcentaje</t>
  </si>
  <si>
    <t>2.6.1.2.3.4</t>
  </si>
  <si>
    <t>Distribución modal de las importaciones argentinas con origen en países limítrofes. En porcentaje</t>
  </si>
  <si>
    <t>Cuadro</t>
  </si>
  <si>
    <t>Fuente</t>
  </si>
  <si>
    <t>INDEC</t>
  </si>
  <si>
    <t>Ultimo dato disponible</t>
  </si>
  <si>
    <t>Fecha de actualización</t>
  </si>
  <si>
    <t>Año</t>
  </si>
  <si>
    <t>Modo</t>
  </si>
  <si>
    <t>Destino</t>
  </si>
  <si>
    <t>Total</t>
  </si>
  <si>
    <t>Bolivia</t>
  </si>
  <si>
    <t>Brasil</t>
  </si>
  <si>
    <t>Chile</t>
  </si>
  <si>
    <t>Paraguay</t>
  </si>
  <si>
    <t>Uruguay</t>
  </si>
  <si>
    <t>Aéreo</t>
  </si>
  <si>
    <t>Marítimo y fluvial</t>
  </si>
  <si>
    <t>Carretero</t>
  </si>
  <si>
    <t>Ferroviario</t>
  </si>
  <si>
    <t>Tuberías</t>
  </si>
  <si>
    <t>Otros</t>
  </si>
  <si>
    <t>Volver al Índice</t>
  </si>
  <si>
    <t>Distribución modal del comercio exterior de la República Argentina con países limítrofes. En toneladas</t>
  </si>
  <si>
    <t>Origen</t>
  </si>
  <si>
    <t>Exportaciones: se asignan al modo inmediato posterior a la formalización aduanera</t>
  </si>
  <si>
    <t>Importaciones: se asignan al modo inmediato anterior a la nacionalización de las mercaderías</t>
  </si>
  <si>
    <t>julio 2013</t>
  </si>
  <si>
    <t>Nota: los porcentajes fueron calculados en base al valor total del comercio exterior de cada año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</si>
</sst>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29" fillId="33" borderId="0" xfId="45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0" borderId="11" xfId="0" applyFont="1" applyBorder="1" applyAlignment="1">
      <alignment/>
    </xf>
    <xf numFmtId="3" fontId="0" fillId="0" borderId="11" xfId="0" applyNumberFormat="1" applyBorder="1" applyAlignment="1">
      <alignment horizontal="right" vertical="center"/>
    </xf>
    <xf numFmtId="3" fontId="0" fillId="0" borderId="11" xfId="0" applyNumberFormat="1" applyBorder="1" applyAlignment="1">
      <alignment/>
    </xf>
    <xf numFmtId="3" fontId="39" fillId="0" borderId="12" xfId="0" applyNumberFormat="1" applyFont="1" applyBorder="1" applyAlignment="1">
      <alignment horizontal="right"/>
    </xf>
    <xf numFmtId="0" fontId="39" fillId="0" borderId="13" xfId="0" applyFont="1" applyBorder="1" applyAlignment="1">
      <alignment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Border="1" applyAlignment="1">
      <alignment/>
    </xf>
    <xf numFmtId="0" fontId="39" fillId="0" borderId="14" xfId="0" applyFont="1" applyBorder="1" applyAlignment="1">
      <alignment/>
    </xf>
    <xf numFmtId="3" fontId="39" fillId="0" borderId="14" xfId="0" applyNumberFormat="1" applyFont="1" applyBorder="1" applyAlignment="1">
      <alignment horizontal="right"/>
    </xf>
    <xf numFmtId="3" fontId="39" fillId="0" borderId="15" xfId="0" applyNumberFormat="1" applyFont="1" applyBorder="1" applyAlignment="1">
      <alignment horizontal="right"/>
    </xf>
    <xf numFmtId="0" fontId="39" fillId="0" borderId="16" xfId="0" applyFont="1" applyBorder="1" applyAlignment="1">
      <alignment/>
    </xf>
    <xf numFmtId="3" fontId="0" fillId="0" borderId="16" xfId="0" applyNumberFormat="1" applyBorder="1" applyAlignment="1">
      <alignment horizontal="right" vertical="center"/>
    </xf>
    <xf numFmtId="3" fontId="39" fillId="0" borderId="17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 vertical="center"/>
    </xf>
    <xf numFmtId="3" fontId="39" fillId="0" borderId="18" xfId="0" applyNumberFormat="1" applyFont="1" applyBorder="1" applyAlignment="1">
      <alignment horizontal="right"/>
    </xf>
    <xf numFmtId="0" fontId="39" fillId="0" borderId="10" xfId="0" applyFont="1" applyFill="1" applyBorder="1" applyAlignment="1">
      <alignment/>
    </xf>
    <xf numFmtId="3" fontId="39" fillId="0" borderId="10" xfId="0" applyNumberFormat="1" applyFont="1" applyBorder="1" applyAlignment="1">
      <alignment horizontal="right"/>
    </xf>
    <xf numFmtId="3" fontId="39" fillId="0" borderId="19" xfId="0" applyNumberFormat="1" applyFont="1" applyBorder="1" applyAlignment="1">
      <alignment horizontal="right"/>
    </xf>
    <xf numFmtId="0" fontId="29" fillId="0" borderId="0" xfId="45" applyAlignment="1" applyProtection="1">
      <alignment/>
      <protection/>
    </xf>
    <xf numFmtId="3" fontId="39" fillId="0" borderId="20" xfId="0" applyNumberFormat="1" applyFont="1" applyBorder="1" applyAlignment="1">
      <alignment horizontal="right"/>
    </xf>
    <xf numFmtId="3" fontId="39" fillId="0" borderId="21" xfId="0" applyNumberFormat="1" applyFont="1" applyBorder="1" applyAlignment="1">
      <alignment horizontal="right"/>
    </xf>
    <xf numFmtId="164" fontId="0" fillId="0" borderId="16" xfId="54" applyNumberFormat="1" applyFont="1" applyBorder="1" applyAlignment="1">
      <alignment horizontal="right" vertical="center"/>
    </xf>
    <xf numFmtId="164" fontId="39" fillId="0" borderId="17" xfId="54" applyNumberFormat="1" applyFont="1" applyBorder="1" applyAlignment="1">
      <alignment horizontal="right" vertical="center"/>
    </xf>
    <xf numFmtId="164" fontId="0" fillId="0" borderId="13" xfId="54" applyNumberFormat="1" applyFont="1" applyBorder="1" applyAlignment="1">
      <alignment horizontal="right" vertical="center"/>
    </xf>
    <xf numFmtId="164" fontId="39" fillId="0" borderId="18" xfId="54" applyNumberFormat="1" applyFont="1" applyBorder="1" applyAlignment="1">
      <alignment horizontal="right" vertical="center"/>
    </xf>
    <xf numFmtId="0" fontId="39" fillId="0" borderId="10" xfId="0" applyFont="1" applyBorder="1" applyAlignment="1">
      <alignment/>
    </xf>
    <xf numFmtId="164" fontId="39" fillId="0" borderId="10" xfId="54" applyNumberFormat="1" applyFont="1" applyBorder="1" applyAlignment="1">
      <alignment horizontal="right"/>
    </xf>
    <xf numFmtId="164" fontId="39" fillId="0" borderId="19" xfId="54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0" fillId="33" borderId="0" xfId="0" applyNumberFormat="1" applyFill="1" applyBorder="1" applyAlignment="1">
      <alignment horizontal="left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/>
    </xf>
    <xf numFmtId="0" fontId="39" fillId="0" borderId="25" xfId="0" applyFont="1" applyBorder="1" applyAlignment="1">
      <alignment horizontal="center"/>
    </xf>
    <xf numFmtId="0" fontId="39" fillId="0" borderId="26" xfId="0" applyFont="1" applyBorder="1" applyAlignment="1">
      <alignment horizontal="center"/>
    </xf>
    <xf numFmtId="0" fontId="39" fillId="0" borderId="17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B11" sqref="B11"/>
    </sheetView>
  </sheetViews>
  <sheetFormatPr defaultColWidth="11.421875" defaultRowHeight="15"/>
  <cols>
    <col min="1" max="1" width="19.28125" style="0" customWidth="1"/>
    <col min="2" max="2" width="77.00390625" style="0" customWidth="1"/>
  </cols>
  <sheetData>
    <row r="1" spans="1:2" ht="15">
      <c r="A1" s="1" t="s">
        <v>0</v>
      </c>
      <c r="B1" s="2"/>
    </row>
    <row r="2" spans="1:2" ht="15">
      <c r="A2" s="1" t="s">
        <v>1</v>
      </c>
      <c r="B2" s="2"/>
    </row>
    <row r="3" spans="1:2" ht="15">
      <c r="A3" s="1" t="s">
        <v>2</v>
      </c>
      <c r="B3" s="2"/>
    </row>
    <row r="4" spans="1:2" ht="15">
      <c r="A4" s="1" t="s">
        <v>3</v>
      </c>
      <c r="B4" s="3" t="s">
        <v>4</v>
      </c>
    </row>
    <row r="5" spans="1:2" ht="15">
      <c r="A5" s="1" t="s">
        <v>5</v>
      </c>
      <c r="B5" s="3" t="s">
        <v>35</v>
      </c>
    </row>
    <row r="7" spans="1:2" ht="15">
      <c r="A7" s="4" t="s">
        <v>6</v>
      </c>
      <c r="B7" s="5" t="s">
        <v>7</v>
      </c>
    </row>
    <row r="8" spans="1:2" ht="15">
      <c r="A8" s="4" t="s">
        <v>8</v>
      </c>
      <c r="B8" s="5" t="s">
        <v>9</v>
      </c>
    </row>
    <row r="9" ht="15">
      <c r="A9" s="6"/>
    </row>
    <row r="10" spans="1:2" ht="15">
      <c r="A10" s="4" t="s">
        <v>10</v>
      </c>
      <c r="B10" s="5" t="s">
        <v>11</v>
      </c>
    </row>
    <row r="11" spans="1:2" ht="15">
      <c r="A11" s="4" t="s">
        <v>12</v>
      </c>
      <c r="B11" s="5" t="s">
        <v>13</v>
      </c>
    </row>
  </sheetData>
  <sheetProtection/>
  <hyperlinks>
    <hyperlink ref="B7" location="'Exportaciones (tn)'!A1" display="Distribución modal de las exportaciones argentinas con destino a países limítrofes. En toneladas"/>
    <hyperlink ref="B8" location="'Importaciones (tn)'!A1" display="Distribución modal de las importaciones argentinas con origen en países limítrofes. En toneladas"/>
    <hyperlink ref="B10" location="'Exportaciones (%)'!A1" display="Distribución modal de las exportaciones argentinas con destino a países limítrofes. En porcentaje"/>
    <hyperlink ref="B11" location="'Importaciones (%)'!A1" display="Distribución modal de las importaciones argentinas con origen en países limítrofes. En porcentaj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80" zoomScaleNormal="80" zoomScalePageLayoutView="0" workbookViewId="0" topLeftCell="A1">
      <selection activeCell="A30" sqref="A30"/>
    </sheetView>
  </sheetViews>
  <sheetFormatPr defaultColWidth="22.710937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2" ht="15">
      <c r="A4" s="1" t="s">
        <v>3</v>
      </c>
      <c r="B4" s="3" t="s">
        <v>4</v>
      </c>
    </row>
    <row r="5" spans="1:3" ht="15">
      <c r="A5" s="1" t="s">
        <v>14</v>
      </c>
      <c r="B5" s="7" t="s">
        <v>6</v>
      </c>
      <c r="C5" s="5"/>
    </row>
    <row r="6" spans="1:2" ht="15">
      <c r="A6" s="1" t="s">
        <v>5</v>
      </c>
      <c r="B6" s="3" t="s">
        <v>7</v>
      </c>
    </row>
    <row r="7" spans="1:2" ht="15">
      <c r="A7" s="1" t="s">
        <v>15</v>
      </c>
      <c r="B7" s="8" t="s">
        <v>16</v>
      </c>
    </row>
    <row r="8" spans="1:2" ht="15">
      <c r="A8" s="1" t="s">
        <v>17</v>
      </c>
      <c r="B8" s="41">
        <v>2011</v>
      </c>
    </row>
    <row r="9" spans="1:2" ht="15">
      <c r="A9" s="1" t="s">
        <v>18</v>
      </c>
      <c r="B9" s="9" t="s">
        <v>39</v>
      </c>
    </row>
    <row r="10" ht="15.75" thickBot="1"/>
    <row r="11" spans="1:8" ht="15">
      <c r="A11" s="42" t="s">
        <v>19</v>
      </c>
      <c r="B11" s="44" t="s">
        <v>20</v>
      </c>
      <c r="C11" s="46" t="s">
        <v>21</v>
      </c>
      <c r="D11" s="47"/>
      <c r="E11" s="47"/>
      <c r="F11" s="47"/>
      <c r="G11" s="48"/>
      <c r="H11" s="49" t="s">
        <v>22</v>
      </c>
    </row>
    <row r="12" spans="1:8" ht="15.75" thickBot="1">
      <c r="A12" s="43"/>
      <c r="B12" s="45"/>
      <c r="C12" s="10" t="s">
        <v>23</v>
      </c>
      <c r="D12" s="10" t="s">
        <v>24</v>
      </c>
      <c r="E12" s="10" t="s">
        <v>25</v>
      </c>
      <c r="F12" s="10" t="s">
        <v>26</v>
      </c>
      <c r="G12" s="11" t="s">
        <v>27</v>
      </c>
      <c r="H12" s="50"/>
    </row>
    <row r="13" spans="1:8" ht="15">
      <c r="A13" s="51">
        <v>2010</v>
      </c>
      <c r="B13" s="12" t="s">
        <v>28</v>
      </c>
      <c r="C13" s="13">
        <v>459</v>
      </c>
      <c r="D13" s="13">
        <v>7017</v>
      </c>
      <c r="E13" s="13">
        <v>4012</v>
      </c>
      <c r="F13" s="13">
        <v>358</v>
      </c>
      <c r="G13" s="14">
        <v>574</v>
      </c>
      <c r="H13" s="15">
        <f aca="true" t="shared" si="0" ref="H13:H26">SUM(C13:G13)</f>
        <v>12420</v>
      </c>
    </row>
    <row r="14" spans="1:8" ht="15">
      <c r="A14" s="52"/>
      <c r="B14" s="16" t="s">
        <v>29</v>
      </c>
      <c r="C14" s="17">
        <v>17624</v>
      </c>
      <c r="D14" s="17">
        <v>7392698</v>
      </c>
      <c r="E14" s="17">
        <v>3024867</v>
      </c>
      <c r="F14" s="17">
        <v>491924</v>
      </c>
      <c r="G14" s="18">
        <v>406913</v>
      </c>
      <c r="H14" s="15">
        <f t="shared" si="0"/>
        <v>11334026</v>
      </c>
    </row>
    <row r="15" spans="1:8" ht="15">
      <c r="A15" s="52"/>
      <c r="B15" s="16" t="s">
        <v>30</v>
      </c>
      <c r="C15" s="17">
        <v>640244</v>
      </c>
      <c r="D15" s="17">
        <v>3106549</v>
      </c>
      <c r="E15" s="17">
        <v>3416669</v>
      </c>
      <c r="F15" s="17">
        <v>731004</v>
      </c>
      <c r="G15" s="18">
        <v>768158</v>
      </c>
      <c r="H15" s="15">
        <f t="shared" si="0"/>
        <v>8662624</v>
      </c>
    </row>
    <row r="16" spans="1:8" ht="15">
      <c r="A16" s="52"/>
      <c r="B16" s="16" t="s">
        <v>31</v>
      </c>
      <c r="C16" s="17">
        <v>7117</v>
      </c>
      <c r="D16" s="17">
        <v>212701</v>
      </c>
      <c r="E16" s="17">
        <v>0</v>
      </c>
      <c r="F16" s="17">
        <v>25956</v>
      </c>
      <c r="G16" s="18">
        <v>0</v>
      </c>
      <c r="H16" s="15">
        <f t="shared" si="0"/>
        <v>245774</v>
      </c>
    </row>
    <row r="17" spans="1:8" ht="15">
      <c r="A17" s="52"/>
      <c r="B17" s="16" t="s">
        <v>32</v>
      </c>
      <c r="C17" s="17">
        <v>0</v>
      </c>
      <c r="D17" s="17">
        <v>0</v>
      </c>
      <c r="E17" s="17">
        <v>730956</v>
      </c>
      <c r="F17" s="17">
        <v>0</v>
      </c>
      <c r="G17" s="18">
        <v>48148</v>
      </c>
      <c r="H17" s="15">
        <f t="shared" si="0"/>
        <v>779104</v>
      </c>
    </row>
    <row r="18" spans="1:8" ht="15">
      <c r="A18" s="52"/>
      <c r="B18" s="16" t="s">
        <v>33</v>
      </c>
      <c r="C18" s="17">
        <v>0</v>
      </c>
      <c r="D18" s="17">
        <v>0</v>
      </c>
      <c r="E18" s="17">
        <v>0</v>
      </c>
      <c r="F18" s="17">
        <v>0</v>
      </c>
      <c r="G18" s="18">
        <v>0</v>
      </c>
      <c r="H18" s="15">
        <f t="shared" si="0"/>
        <v>0</v>
      </c>
    </row>
    <row r="19" spans="1:8" ht="15.75" thickBot="1">
      <c r="A19" s="53"/>
      <c r="B19" s="19" t="s">
        <v>22</v>
      </c>
      <c r="C19" s="20">
        <f>SUM(C13:C18)</f>
        <v>665444</v>
      </c>
      <c r="D19" s="20">
        <f>SUM(D13:D18)</f>
        <v>10718965</v>
      </c>
      <c r="E19" s="20">
        <f>SUM(E13:E18)</f>
        <v>7176504</v>
      </c>
      <c r="F19" s="20">
        <f>SUM(F13:F18)</f>
        <v>1249242</v>
      </c>
      <c r="G19" s="20">
        <f>SUM(G13:G18)</f>
        <v>1223793</v>
      </c>
      <c r="H19" s="21">
        <f t="shared" si="0"/>
        <v>21033948</v>
      </c>
    </row>
    <row r="20" spans="1:8" ht="15">
      <c r="A20" s="42">
        <v>2011</v>
      </c>
      <c r="B20" s="22" t="s">
        <v>28</v>
      </c>
      <c r="C20" s="23">
        <v>424.14436199999994</v>
      </c>
      <c r="D20" s="23">
        <v>7046.477307000002</v>
      </c>
      <c r="E20" s="23">
        <v>0</v>
      </c>
      <c r="F20" s="23">
        <v>3776.8833139999997</v>
      </c>
      <c r="G20" s="23">
        <v>2195.0082010000006</v>
      </c>
      <c r="H20" s="24">
        <f t="shared" si="0"/>
        <v>13442.513184000003</v>
      </c>
    </row>
    <row r="21" spans="1:8" ht="15">
      <c r="A21" s="52"/>
      <c r="B21" s="16" t="s">
        <v>29</v>
      </c>
      <c r="C21" s="17">
        <v>47086.98230999999</v>
      </c>
      <c r="D21" s="17">
        <v>8765397.139182001</v>
      </c>
      <c r="E21" s="17">
        <v>0.44</v>
      </c>
      <c r="F21" s="17">
        <v>2690331.52557</v>
      </c>
      <c r="G21" s="25">
        <v>2701756.958218</v>
      </c>
      <c r="H21" s="26">
        <f t="shared" si="0"/>
        <v>14204573.045280002</v>
      </c>
    </row>
    <row r="22" spans="1:8" ht="15">
      <c r="A22" s="52"/>
      <c r="B22" s="16" t="s">
        <v>30</v>
      </c>
      <c r="C22" s="17">
        <v>598494.984368</v>
      </c>
      <c r="D22" s="17">
        <v>3031026.1717080004</v>
      </c>
      <c r="E22" s="17">
        <v>1468.87183</v>
      </c>
      <c r="F22" s="17">
        <v>3196174.860617</v>
      </c>
      <c r="G22" s="17">
        <v>80204.34618000001</v>
      </c>
      <c r="H22" s="26">
        <f t="shared" si="0"/>
        <v>6907369.234703001</v>
      </c>
    </row>
    <row r="23" spans="1:8" ht="15">
      <c r="A23" s="52"/>
      <c r="B23" s="16" t="s">
        <v>31</v>
      </c>
      <c r="C23" s="17">
        <v>55185.36001</v>
      </c>
      <c r="D23" s="17">
        <v>201651.61527</v>
      </c>
      <c r="E23" s="17">
        <v>0</v>
      </c>
      <c r="F23" s="17">
        <v>522.52</v>
      </c>
      <c r="G23" s="17">
        <v>0</v>
      </c>
      <c r="H23" s="26">
        <f t="shared" si="0"/>
        <v>257359.49528</v>
      </c>
    </row>
    <row r="24" spans="1:8" ht="15">
      <c r="A24" s="52"/>
      <c r="B24" s="16" t="s">
        <v>32</v>
      </c>
      <c r="C24" s="17">
        <v>0</v>
      </c>
      <c r="D24" s="17">
        <v>0</v>
      </c>
      <c r="E24" s="17">
        <v>0</v>
      </c>
      <c r="F24" s="17">
        <v>458350.8678</v>
      </c>
      <c r="G24" s="17">
        <v>0</v>
      </c>
      <c r="H24" s="26">
        <f t="shared" si="0"/>
        <v>458350.8678</v>
      </c>
    </row>
    <row r="25" spans="1:8" ht="15">
      <c r="A25" s="52"/>
      <c r="B25" s="16" t="s">
        <v>33</v>
      </c>
      <c r="C25" s="17">
        <v>1298.206</v>
      </c>
      <c r="D25" s="17">
        <v>340.187</v>
      </c>
      <c r="E25" s="17">
        <v>0</v>
      </c>
      <c r="F25" s="17">
        <v>435.05454</v>
      </c>
      <c r="G25" s="17">
        <v>1854.5485</v>
      </c>
      <c r="H25" s="26">
        <f t="shared" si="0"/>
        <v>3927.99604</v>
      </c>
    </row>
    <row r="26" spans="1:8" ht="15.75" thickBot="1">
      <c r="A26" s="43"/>
      <c r="B26" s="27" t="s">
        <v>22</v>
      </c>
      <c r="C26" s="28">
        <f>SUM(C20:C25)</f>
        <v>702489.6770499999</v>
      </c>
      <c r="D26" s="28">
        <f>SUM(D20:D25)</f>
        <v>12005461.590467002</v>
      </c>
      <c r="E26" s="28">
        <f>SUM(E20:E25)</f>
        <v>1469.31183</v>
      </c>
      <c r="F26" s="28">
        <f>SUM(F20:F25)</f>
        <v>6349591.711841</v>
      </c>
      <c r="G26" s="28">
        <f>SUM(G20:G25)</f>
        <v>2786010.8610989996</v>
      </c>
      <c r="H26" s="29">
        <f t="shared" si="0"/>
        <v>21845023.152287003</v>
      </c>
    </row>
    <row r="28" ht="15">
      <c r="A28" s="40" t="s">
        <v>37</v>
      </c>
    </row>
    <row r="30" ht="15">
      <c r="A30" s="30" t="s">
        <v>34</v>
      </c>
    </row>
  </sheetData>
  <sheetProtection/>
  <mergeCells count="6">
    <mergeCell ref="A11:A12"/>
    <mergeCell ref="B11:B12"/>
    <mergeCell ref="C11:G11"/>
    <mergeCell ref="H11:H12"/>
    <mergeCell ref="A13:A19"/>
    <mergeCell ref="A20:A26"/>
  </mergeCells>
  <hyperlinks>
    <hyperlink ref="A30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80" zoomScaleNormal="80" zoomScalePageLayoutView="0" workbookViewId="0" topLeftCell="A1">
      <selection activeCell="B9" sqref="B9"/>
    </sheetView>
  </sheetViews>
  <sheetFormatPr defaultColWidth="22.710937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2" ht="15">
      <c r="A4" s="1" t="s">
        <v>3</v>
      </c>
      <c r="B4" s="3" t="s">
        <v>4</v>
      </c>
    </row>
    <row r="5" spans="1:2" ht="15">
      <c r="A5" s="1" t="s">
        <v>14</v>
      </c>
      <c r="B5" s="7" t="s">
        <v>8</v>
      </c>
    </row>
    <row r="6" spans="1:2" ht="15">
      <c r="A6" s="1" t="s">
        <v>5</v>
      </c>
      <c r="B6" t="s">
        <v>9</v>
      </c>
    </row>
    <row r="7" spans="1:2" ht="15">
      <c r="A7" s="1" t="s">
        <v>15</v>
      </c>
      <c r="B7" s="8" t="s">
        <v>16</v>
      </c>
    </row>
    <row r="8" spans="1:2" ht="15">
      <c r="A8" s="1" t="s">
        <v>17</v>
      </c>
      <c r="B8" s="41">
        <v>2011</v>
      </c>
    </row>
    <row r="9" spans="1:2" ht="15">
      <c r="A9" s="1" t="s">
        <v>18</v>
      </c>
      <c r="B9" s="9" t="s">
        <v>39</v>
      </c>
    </row>
    <row r="10" ht="15.75" thickBot="1"/>
    <row r="11" spans="1:8" ht="15">
      <c r="A11" s="42" t="s">
        <v>19</v>
      </c>
      <c r="B11" s="44" t="s">
        <v>20</v>
      </c>
      <c r="C11" s="46" t="s">
        <v>36</v>
      </c>
      <c r="D11" s="47"/>
      <c r="E11" s="47"/>
      <c r="F11" s="47"/>
      <c r="G11" s="48"/>
      <c r="H11" s="49" t="s">
        <v>22</v>
      </c>
    </row>
    <row r="12" spans="1:8" ht="15.75" thickBot="1">
      <c r="A12" s="43"/>
      <c r="B12" s="45"/>
      <c r="C12" s="10" t="s">
        <v>23</v>
      </c>
      <c r="D12" s="10" t="s">
        <v>24</v>
      </c>
      <c r="E12" s="10" t="s">
        <v>25</v>
      </c>
      <c r="F12" s="10" t="s">
        <v>26</v>
      </c>
      <c r="G12" s="11" t="s">
        <v>27</v>
      </c>
      <c r="H12" s="50"/>
    </row>
    <row r="13" spans="1:8" ht="15">
      <c r="A13" s="51">
        <v>2010</v>
      </c>
      <c r="B13" s="12" t="s">
        <v>28</v>
      </c>
      <c r="C13" s="13">
        <v>105</v>
      </c>
      <c r="D13" s="13">
        <v>10440</v>
      </c>
      <c r="E13" s="13">
        <v>571</v>
      </c>
      <c r="F13" s="13">
        <v>87</v>
      </c>
      <c r="G13" s="14">
        <v>133</v>
      </c>
      <c r="H13" s="15">
        <f aca="true" t="shared" si="0" ref="H13:H26">SUM(C13:G13)</f>
        <v>11336</v>
      </c>
    </row>
    <row r="14" spans="1:8" ht="15">
      <c r="A14" s="52"/>
      <c r="B14" s="16" t="s">
        <v>29</v>
      </c>
      <c r="C14" s="17">
        <v>6938</v>
      </c>
      <c r="D14" s="17">
        <v>9244814</v>
      </c>
      <c r="E14" s="17">
        <v>101237</v>
      </c>
      <c r="F14" s="17">
        <v>21381</v>
      </c>
      <c r="G14" s="18">
        <v>69584</v>
      </c>
      <c r="H14" s="15">
        <f t="shared" si="0"/>
        <v>9443954</v>
      </c>
    </row>
    <row r="15" spans="1:8" ht="15">
      <c r="A15" s="52"/>
      <c r="B15" s="16" t="s">
        <v>30</v>
      </c>
      <c r="C15" s="17">
        <v>259350</v>
      </c>
      <c r="D15" s="17">
        <v>2110433</v>
      </c>
      <c r="E15" s="17">
        <v>545220</v>
      </c>
      <c r="F15" s="17">
        <v>673490</v>
      </c>
      <c r="G15" s="18">
        <v>323531</v>
      </c>
      <c r="H15" s="15">
        <f t="shared" si="0"/>
        <v>3912024</v>
      </c>
    </row>
    <row r="16" spans="1:8" ht="15">
      <c r="A16" s="52"/>
      <c r="B16" s="16" t="s">
        <v>31</v>
      </c>
      <c r="C16" s="17">
        <v>0</v>
      </c>
      <c r="D16" s="17">
        <v>161839</v>
      </c>
      <c r="E16" s="17">
        <v>9655</v>
      </c>
      <c r="F16" s="17">
        <v>0</v>
      </c>
      <c r="G16" s="18">
        <v>20</v>
      </c>
      <c r="H16" s="15">
        <f t="shared" si="0"/>
        <v>171514</v>
      </c>
    </row>
    <row r="17" spans="1:8" ht="15">
      <c r="A17" s="52"/>
      <c r="B17" s="16" t="s">
        <v>32</v>
      </c>
      <c r="C17" s="17">
        <v>1586527</v>
      </c>
      <c r="D17" s="17">
        <v>0</v>
      </c>
      <c r="E17" s="17">
        <v>0</v>
      </c>
      <c r="F17" s="17">
        <v>0</v>
      </c>
      <c r="G17" s="18">
        <v>0</v>
      </c>
      <c r="H17" s="15">
        <f t="shared" si="0"/>
        <v>1586527</v>
      </c>
    </row>
    <row r="18" spans="1:8" ht="15">
      <c r="A18" s="52"/>
      <c r="B18" s="16" t="s">
        <v>33</v>
      </c>
      <c r="C18" s="17">
        <v>0</v>
      </c>
      <c r="D18" s="17">
        <v>5</v>
      </c>
      <c r="E18" s="17">
        <v>0</v>
      </c>
      <c r="F18" s="17">
        <v>0</v>
      </c>
      <c r="G18" s="18">
        <v>0</v>
      </c>
      <c r="H18" s="15">
        <f t="shared" si="0"/>
        <v>5</v>
      </c>
    </row>
    <row r="19" spans="1:8" ht="15.75" thickBot="1">
      <c r="A19" s="53"/>
      <c r="B19" s="19" t="s">
        <v>22</v>
      </c>
      <c r="C19" s="20">
        <f>SUM(C13:C18)</f>
        <v>1852920</v>
      </c>
      <c r="D19" s="20">
        <f>SUM(D13:D18)</f>
        <v>11527531</v>
      </c>
      <c r="E19" s="20">
        <f>SUM(E13:E18)</f>
        <v>656683</v>
      </c>
      <c r="F19" s="20">
        <f>SUM(F13:F18)</f>
        <v>694958</v>
      </c>
      <c r="G19" s="20">
        <f>SUM(G13:G18)</f>
        <v>393268</v>
      </c>
      <c r="H19" s="31">
        <f t="shared" si="0"/>
        <v>15125360</v>
      </c>
    </row>
    <row r="20" spans="1:8" ht="15">
      <c r="A20" s="42">
        <v>2011</v>
      </c>
      <c r="B20" s="22" t="s">
        <v>28</v>
      </c>
      <c r="C20" s="23">
        <v>121.44319</v>
      </c>
      <c r="D20" s="23">
        <v>8477.285688000002</v>
      </c>
      <c r="E20" s="23">
        <v>492.52355</v>
      </c>
      <c r="F20" s="23">
        <v>56.233712</v>
      </c>
      <c r="G20" s="23">
        <v>125.881441</v>
      </c>
      <c r="H20" s="24">
        <f t="shared" si="0"/>
        <v>9273.367581</v>
      </c>
    </row>
    <row r="21" spans="1:8" ht="15">
      <c r="A21" s="52"/>
      <c r="B21" s="16" t="s">
        <v>29</v>
      </c>
      <c r="C21" s="17">
        <v>7.05836</v>
      </c>
      <c r="D21" s="17">
        <v>11174893.619153002</v>
      </c>
      <c r="E21" s="17">
        <v>111208.847199</v>
      </c>
      <c r="F21" s="17">
        <v>17009.248059999998</v>
      </c>
      <c r="G21" s="25">
        <v>12123.296645999999</v>
      </c>
      <c r="H21" s="15">
        <f t="shared" si="0"/>
        <v>11315242.069418002</v>
      </c>
    </row>
    <row r="22" spans="1:8" ht="15">
      <c r="A22" s="52"/>
      <c r="B22" s="16" t="s">
        <v>30</v>
      </c>
      <c r="C22" s="17">
        <v>153947.44492</v>
      </c>
      <c r="D22" s="17">
        <v>2087077.2199320004</v>
      </c>
      <c r="E22" s="17">
        <v>594471.0262640001</v>
      </c>
      <c r="F22" s="17">
        <v>730979.3619779999</v>
      </c>
      <c r="G22" s="17">
        <v>329377.17247700004</v>
      </c>
      <c r="H22" s="15">
        <f t="shared" si="0"/>
        <v>3895852.2255710005</v>
      </c>
    </row>
    <row r="23" spans="1:8" ht="15">
      <c r="A23" s="52"/>
      <c r="B23" s="16" t="s">
        <v>31</v>
      </c>
      <c r="C23" s="17">
        <v>0</v>
      </c>
      <c r="D23" s="17">
        <v>149236.97188</v>
      </c>
      <c r="E23" s="17">
        <v>11431.189</v>
      </c>
      <c r="F23" s="17">
        <v>0</v>
      </c>
      <c r="G23" s="17">
        <v>0</v>
      </c>
      <c r="H23" s="15">
        <f t="shared" si="0"/>
        <v>160668.16088</v>
      </c>
    </row>
    <row r="24" spans="1:8" ht="15">
      <c r="A24" s="52"/>
      <c r="B24" s="16" t="s">
        <v>32</v>
      </c>
      <c r="C24" s="17">
        <v>2165650.943</v>
      </c>
      <c r="D24" s="17">
        <v>0</v>
      </c>
      <c r="E24" s="17">
        <v>0</v>
      </c>
      <c r="F24" s="17">
        <v>0</v>
      </c>
      <c r="G24" s="17">
        <v>0</v>
      </c>
      <c r="H24" s="15">
        <f t="shared" si="0"/>
        <v>2165650.943</v>
      </c>
    </row>
    <row r="25" spans="1:8" ht="15">
      <c r="A25" s="52"/>
      <c r="B25" s="16" t="s">
        <v>33</v>
      </c>
      <c r="C25" s="17">
        <v>6.44885</v>
      </c>
      <c r="D25" s="17">
        <v>181042.59902700005</v>
      </c>
      <c r="E25" s="17">
        <v>5525.397044</v>
      </c>
      <c r="F25" s="17">
        <v>5399.816343</v>
      </c>
      <c r="G25" s="17">
        <v>244.033253</v>
      </c>
      <c r="H25" s="15">
        <f t="shared" si="0"/>
        <v>192218.29451700006</v>
      </c>
    </row>
    <row r="26" spans="1:8" ht="15.75" thickBot="1">
      <c r="A26" s="43"/>
      <c r="B26" s="27" t="s">
        <v>22</v>
      </c>
      <c r="C26" s="28">
        <f>SUM(C20:C25)</f>
        <v>2319733.3383199996</v>
      </c>
      <c r="D26" s="28">
        <f>SUM(D20:D25)</f>
        <v>13600727.695680004</v>
      </c>
      <c r="E26" s="28">
        <f>SUM(E20:E25)</f>
        <v>723128.9830570001</v>
      </c>
      <c r="F26" s="28">
        <f>SUM(F20:F25)</f>
        <v>753444.6600929999</v>
      </c>
      <c r="G26" s="28">
        <f>SUM(G20:G25)</f>
        <v>341870.383817</v>
      </c>
      <c r="H26" s="32">
        <f t="shared" si="0"/>
        <v>17738905.060967002</v>
      </c>
    </row>
    <row r="28" ht="15">
      <c r="A28" s="40" t="s">
        <v>38</v>
      </c>
    </row>
    <row r="30" ht="15">
      <c r="A30" s="30" t="s">
        <v>34</v>
      </c>
    </row>
  </sheetData>
  <sheetProtection/>
  <mergeCells count="6">
    <mergeCell ref="A11:A12"/>
    <mergeCell ref="B11:B12"/>
    <mergeCell ref="C11:G11"/>
    <mergeCell ref="H11:H12"/>
    <mergeCell ref="A13:A19"/>
    <mergeCell ref="A20:A26"/>
  </mergeCells>
  <hyperlinks>
    <hyperlink ref="A30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80" zoomScaleNormal="80" zoomScalePageLayoutView="0" workbookViewId="0" topLeftCell="A1">
      <selection activeCell="A29" sqref="A29"/>
    </sheetView>
  </sheetViews>
  <sheetFormatPr defaultColWidth="22.710937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2" ht="15">
      <c r="A4" s="1" t="s">
        <v>3</v>
      </c>
      <c r="B4" s="3" t="s">
        <v>4</v>
      </c>
    </row>
    <row r="5" spans="1:2" ht="15">
      <c r="A5" s="1" t="s">
        <v>14</v>
      </c>
      <c r="B5" s="7" t="s">
        <v>10</v>
      </c>
    </row>
    <row r="6" spans="1:2" ht="15">
      <c r="A6" s="1" t="s">
        <v>5</v>
      </c>
      <c r="B6" t="s">
        <v>11</v>
      </c>
    </row>
    <row r="7" spans="1:2" ht="15">
      <c r="A7" s="1" t="s">
        <v>15</v>
      </c>
      <c r="B7" s="8" t="s">
        <v>16</v>
      </c>
    </row>
    <row r="8" spans="1:2" ht="15">
      <c r="A8" s="1" t="s">
        <v>17</v>
      </c>
      <c r="B8" s="41">
        <v>2011</v>
      </c>
    </row>
    <row r="9" spans="1:2" ht="15">
      <c r="A9" s="1" t="s">
        <v>18</v>
      </c>
      <c r="B9" s="9" t="s">
        <v>39</v>
      </c>
    </row>
    <row r="10" ht="15.75" thickBot="1"/>
    <row r="11" spans="1:8" ht="15">
      <c r="A11" s="42" t="s">
        <v>19</v>
      </c>
      <c r="B11" s="44" t="s">
        <v>20</v>
      </c>
      <c r="C11" s="46" t="s">
        <v>21</v>
      </c>
      <c r="D11" s="47"/>
      <c r="E11" s="47"/>
      <c r="F11" s="47"/>
      <c r="G11" s="48"/>
      <c r="H11" s="49" t="s">
        <v>22</v>
      </c>
    </row>
    <row r="12" spans="1:8" ht="15.75" thickBot="1">
      <c r="A12" s="43"/>
      <c r="B12" s="45"/>
      <c r="C12" s="10" t="s">
        <v>23</v>
      </c>
      <c r="D12" s="10" t="s">
        <v>24</v>
      </c>
      <c r="E12" s="10" t="s">
        <v>25</v>
      </c>
      <c r="F12" s="10" t="s">
        <v>26</v>
      </c>
      <c r="G12" s="11" t="s">
        <v>27</v>
      </c>
      <c r="H12" s="50"/>
    </row>
    <row r="13" spans="1:8" ht="15">
      <c r="A13" s="42">
        <v>2010</v>
      </c>
      <c r="B13" s="22" t="s">
        <v>28</v>
      </c>
      <c r="C13" s="33">
        <f>'Exportaciones (tn)'!C13/'Exportaciones (tn)'!$H$19</f>
        <v>2.1821866251642344E-05</v>
      </c>
      <c r="D13" s="33">
        <f>'Exportaciones (tn)'!D13/'Exportaciones (tn)'!$H$19</f>
        <v>0.00033360356315419247</v>
      </c>
      <c r="E13" s="33">
        <f>'Exportaciones (tn)'!E13/'Exportaciones (tn)'!$H$19</f>
        <v>0.00019073927538472567</v>
      </c>
      <c r="F13" s="33">
        <f>'Exportaciones (tn)'!F13/'Exportaciones (tn)'!$H$19</f>
        <v>1.7020104832435643E-05</v>
      </c>
      <c r="G13" s="33">
        <f>'Exportaciones (tn)'!G13/'Exportaciones (tn)'!$H$19</f>
        <v>2.7289218362620275E-05</v>
      </c>
      <c r="H13" s="34">
        <f>'Exportaciones (tn)'!H13/'Exportaciones (tn)'!$H$19</f>
        <v>0.0005904740279856164</v>
      </c>
    </row>
    <row r="14" spans="1:8" ht="15">
      <c r="A14" s="52"/>
      <c r="B14" s="16" t="s">
        <v>29</v>
      </c>
      <c r="C14" s="35">
        <f>'Exportaciones (tn)'!C14/'Exportaciones (tn)'!$H$19</f>
        <v>0.000837883596555435</v>
      </c>
      <c r="D14" s="35">
        <f>'Exportaciones (tn)'!D14/'Exportaciones (tn)'!$H$19</f>
        <v>0.35146506970541147</v>
      </c>
      <c r="E14" s="35">
        <f>'Exportaciones (tn)'!E14/'Exportaciones (tn)'!$H$19</f>
        <v>0.1438088085032824</v>
      </c>
      <c r="F14" s="35">
        <f>'Exportaciones (tn)'!F14/'Exportaciones (tn)'!$H$19</f>
        <v>0.023387145389919192</v>
      </c>
      <c r="G14" s="35">
        <f>'Exportaciones (tn)'!G14/'Exportaciones (tn)'!$H$19</f>
        <v>0.019345536082907497</v>
      </c>
      <c r="H14" s="36">
        <f>'Exportaciones (tn)'!H14/'Exportaciones (tn)'!$H$19</f>
        <v>0.538844443278076</v>
      </c>
    </row>
    <row r="15" spans="1:8" ht="15">
      <c r="A15" s="52"/>
      <c r="B15" s="16" t="s">
        <v>30</v>
      </c>
      <c r="C15" s="35">
        <f>'Exportaciones (tn)'!C15/'Exportaciones (tn)'!$H$19</f>
        <v>0.03043860334731264</v>
      </c>
      <c r="D15" s="35">
        <f>'Exportaciones (tn)'!D15/'Exportaciones (tn)'!$H$19</f>
        <v>0.14769214985222937</v>
      </c>
      <c r="E15" s="35">
        <f>'Exportaciones (tn)'!E15/'Exportaciones (tn)'!$H$19</f>
        <v>0.16243593451880742</v>
      </c>
      <c r="F15" s="35">
        <f>'Exportaciones (tn)'!F15/'Exportaciones (tn)'!$H$19</f>
        <v>0.03475353271768096</v>
      </c>
      <c r="G15" s="35">
        <f>'Exportaciones (tn)'!G15/'Exportaciones (tn)'!$H$19</f>
        <v>0.03651991532925725</v>
      </c>
      <c r="H15" s="36">
        <f>'Exportaciones (tn)'!H15/'Exportaciones (tn)'!$H$19</f>
        <v>0.4118401357652876</v>
      </c>
    </row>
    <row r="16" spans="1:8" ht="15">
      <c r="A16" s="52"/>
      <c r="B16" s="16" t="s">
        <v>31</v>
      </c>
      <c r="C16" s="35">
        <f>'Exportaciones (tn)'!C16/'Exportaciones (tn)'!$H$19</f>
        <v>0.0003383577823811298</v>
      </c>
      <c r="D16" s="35">
        <f>'Exportaciones (tn)'!D16/'Exportaciones (tn)'!$H$19</f>
        <v>0.01011227183788797</v>
      </c>
      <c r="E16" s="35">
        <f>'Exportaciones (tn)'!E16/'Exportaciones (tn)'!$H$19</f>
        <v>0</v>
      </c>
      <c r="F16" s="35">
        <f>'Exportaciones (tn)'!F16/'Exportaciones (tn)'!$H$19</f>
        <v>0.0012340051425438535</v>
      </c>
      <c r="G16" s="35">
        <f>'Exportaciones (tn)'!G16/'Exportaciones (tn)'!$H$19</f>
        <v>0</v>
      </c>
      <c r="H16" s="36">
        <f>'Exportaciones (tn)'!H16/'Exportaciones (tn)'!$H$19</f>
        <v>0.011684634762812954</v>
      </c>
    </row>
    <row r="17" spans="1:8" ht="15">
      <c r="A17" s="52"/>
      <c r="B17" s="16" t="s">
        <v>32</v>
      </c>
      <c r="C17" s="35">
        <f>'Exportaciones (tn)'!C17/'Exportaciones (tn)'!$H$19</f>
        <v>0</v>
      </c>
      <c r="D17" s="35">
        <f>'Exportaciones (tn)'!D17/'Exportaciones (tn)'!$H$19</f>
        <v>0</v>
      </c>
      <c r="E17" s="35">
        <f>'Exportaciones (tn)'!E17/'Exportaciones (tn)'!$H$19</f>
        <v>0.03475125069245203</v>
      </c>
      <c r="F17" s="35">
        <f>'Exportaciones (tn)'!F17/'Exportaciones (tn)'!$H$19</f>
        <v>0</v>
      </c>
      <c r="G17" s="35">
        <f>'Exportaciones (tn)'!G17/'Exportaciones (tn)'!$H$19</f>
        <v>0.0022890614733857857</v>
      </c>
      <c r="H17" s="36">
        <f>'Exportaciones (tn)'!H17/'Exportaciones (tn)'!$H$19</f>
        <v>0.037040312165837815</v>
      </c>
    </row>
    <row r="18" spans="1:8" ht="15">
      <c r="A18" s="52"/>
      <c r="B18" s="16" t="s">
        <v>33</v>
      </c>
      <c r="C18" s="35">
        <f>'Exportaciones (tn)'!C18/'Exportaciones (tn)'!$H$19</f>
        <v>0</v>
      </c>
      <c r="D18" s="35">
        <f>'Exportaciones (tn)'!D18/'Exportaciones (tn)'!$H$19</f>
        <v>0</v>
      </c>
      <c r="E18" s="35">
        <f>'Exportaciones (tn)'!E18/'Exportaciones (tn)'!$H$19</f>
        <v>0</v>
      </c>
      <c r="F18" s="35">
        <f>'Exportaciones (tn)'!F18/'Exportaciones (tn)'!$H$19</f>
        <v>0</v>
      </c>
      <c r="G18" s="35">
        <f>'Exportaciones (tn)'!G18/'Exportaciones (tn)'!$H$19</f>
        <v>0</v>
      </c>
      <c r="H18" s="36">
        <f>'Exportaciones (tn)'!H18/'Exportaciones (tn)'!$H$19</f>
        <v>0</v>
      </c>
    </row>
    <row r="19" spans="1:8" ht="15.75" thickBot="1">
      <c r="A19" s="43"/>
      <c r="B19" s="37" t="s">
        <v>22</v>
      </c>
      <c r="C19" s="38">
        <f>'Exportaciones (tn)'!C19/'Exportaciones (tn)'!$H$19</f>
        <v>0.03163666659250085</v>
      </c>
      <c r="D19" s="38">
        <f>'Exportaciones (tn)'!D19/'Exportaciones (tn)'!$H$19</f>
        <v>0.509603094958683</v>
      </c>
      <c r="E19" s="38">
        <f>'Exportaciones (tn)'!E19/'Exportaciones (tn)'!$H$19</f>
        <v>0.3411867329899266</v>
      </c>
      <c r="F19" s="38">
        <f>'Exportaciones (tn)'!F19/'Exportaciones (tn)'!$H$19</f>
        <v>0.05939170335497644</v>
      </c>
      <c r="G19" s="38">
        <f>'Exportaciones (tn)'!G19/'Exportaciones (tn)'!$H$19</f>
        <v>0.05818180210391316</v>
      </c>
      <c r="H19" s="39">
        <f>'Exportaciones (tn)'!H19/'Exportaciones (tn)'!$H$19</f>
        <v>1</v>
      </c>
    </row>
    <row r="20" spans="1:8" ht="15">
      <c r="A20" s="42">
        <v>2011</v>
      </c>
      <c r="B20" s="22" t="s">
        <v>28</v>
      </c>
      <c r="C20" s="33">
        <f>'Exportaciones (tn)'!C20/'Exportaciones (tn)'!$H$26</f>
        <v>1.9416063743360937E-05</v>
      </c>
      <c r="D20" s="33">
        <f>'Exportaciones (tn)'!D20/'Exportaciones (tn)'!$H$26</f>
        <v>0.0003225667126959438</v>
      </c>
      <c r="E20" s="33">
        <f>'Exportaciones (tn)'!E20/'Exportaciones (tn)'!$H$26</f>
        <v>0</v>
      </c>
      <c r="F20" s="33">
        <f>'Exportaciones (tn)'!F20/'Exportaciones (tn)'!$H$26</f>
        <v>0.00017289445232767308</v>
      </c>
      <c r="G20" s="33">
        <f>'Exportaciones (tn)'!G20/'Exportaciones (tn)'!$H$26</f>
        <v>0.00010048092811337672</v>
      </c>
      <c r="H20" s="34">
        <f>'Exportaciones (tn)'!H20/'Exportaciones (tn)'!$H$26</f>
        <v>0.0006153581568803546</v>
      </c>
    </row>
    <row r="21" spans="1:8" ht="15">
      <c r="A21" s="52"/>
      <c r="B21" s="16" t="s">
        <v>29</v>
      </c>
      <c r="C21" s="35">
        <f>'Exportaciones (tn)'!C21/'Exportaciones (tn)'!$H$26</f>
        <v>0.0021555015978580163</v>
      </c>
      <c r="D21" s="35">
        <f>'Exportaciones (tn)'!D21/'Exportaciones (tn)'!$H$26</f>
        <v>0.40125373537378617</v>
      </c>
      <c r="E21" s="35">
        <f>'Exportaciones (tn)'!E21/'Exportaciones (tn)'!$H$26</f>
        <v>2.0141887556385377E-08</v>
      </c>
      <c r="F21" s="35">
        <f>'Exportaciones (tn)'!F21/'Exportaciones (tn)'!$H$26</f>
        <v>0.12315535244870379</v>
      </c>
      <c r="G21" s="35">
        <f>'Exportaciones (tn)'!G21/'Exportaciones (tn)'!$H$26</f>
        <v>0.12367837467524712</v>
      </c>
      <c r="H21" s="36">
        <f>'Exportaciones (tn)'!H21/'Exportaciones (tn)'!$H$26</f>
        <v>0.6502429842374827</v>
      </c>
    </row>
    <row r="22" spans="1:8" ht="15">
      <c r="A22" s="52"/>
      <c r="B22" s="16" t="s">
        <v>30</v>
      </c>
      <c r="C22" s="35">
        <f>'Exportaciones (tn)'!C22/'Exportaciones (tn)'!$H$26</f>
        <v>0.027397315177729267</v>
      </c>
      <c r="D22" s="35">
        <f>'Exportaciones (tn)'!D22/'Exportaciones (tn)'!$H$26</f>
        <v>0.13875133711591767</v>
      </c>
      <c r="E22" s="35">
        <f>'Exportaciones (tn)'!E22/'Exportaciones (tn)'!$H$26</f>
        <v>6.724057098773185E-05</v>
      </c>
      <c r="F22" s="35">
        <f>'Exportaciones (tn)'!F22/'Exportaciones (tn)'!$H$26</f>
        <v>0.146311351484303</v>
      </c>
      <c r="G22" s="35">
        <f>'Exportaciones (tn)'!G22/'Exportaciones (tn)'!$H$26</f>
        <v>0.0036715157324794705</v>
      </c>
      <c r="H22" s="36">
        <f>'Exportaciones (tn)'!H22/'Exportaciones (tn)'!$H$26</f>
        <v>0.3161987600814171</v>
      </c>
    </row>
    <row r="23" spans="1:8" ht="15">
      <c r="A23" s="52"/>
      <c r="B23" s="16" t="s">
        <v>31</v>
      </c>
      <c r="C23" s="35">
        <f>'Exportaciones (tn)'!C23/'Exportaciones (tn)'!$H$26</f>
        <v>0.002526221172909241</v>
      </c>
      <c r="D23" s="35">
        <f>'Exportaciones (tn)'!D23/'Exportaciones (tn)'!$H$26</f>
        <v>0.0092310094552996</v>
      </c>
      <c r="E23" s="35">
        <f>'Exportaciones (tn)'!E23/'Exportaciones (tn)'!$H$26</f>
        <v>0</v>
      </c>
      <c r="F23" s="35">
        <f>'Exportaciones (tn)'!F23/'Exportaciones (tn)'!$H$26</f>
        <v>2.3919407013551103E-05</v>
      </c>
      <c r="G23" s="35">
        <f>'Exportaciones (tn)'!G23/'Exportaciones (tn)'!$H$26</f>
        <v>0</v>
      </c>
      <c r="H23" s="36">
        <f>'Exportaciones (tn)'!H23/'Exportaciones (tn)'!$H$26</f>
        <v>0.011781150035222393</v>
      </c>
    </row>
    <row r="24" spans="1:8" ht="15">
      <c r="A24" s="52"/>
      <c r="B24" s="16" t="s">
        <v>32</v>
      </c>
      <c r="C24" s="35">
        <f>'Exportaciones (tn)'!C24/'Exportaciones (tn)'!$H$26</f>
        <v>0</v>
      </c>
      <c r="D24" s="35">
        <f>'Exportaciones (tn)'!D24/'Exportaciones (tn)'!$H$26</f>
        <v>0</v>
      </c>
      <c r="E24" s="35">
        <f>'Exportaciones (tn)'!E24/'Exportaciones (tn)'!$H$26</f>
        <v>0</v>
      </c>
      <c r="F24" s="35">
        <f>'Exportaciones (tn)'!F24/'Exportaciones (tn)'!$H$26</f>
        <v>0.020981935546816495</v>
      </c>
      <c r="G24" s="35">
        <f>'Exportaciones (tn)'!G24/'Exportaciones (tn)'!$H$26</f>
        <v>0</v>
      </c>
      <c r="H24" s="36">
        <f>'Exportaciones (tn)'!H24/'Exportaciones (tn)'!$H$26</f>
        <v>0.020981935546816495</v>
      </c>
    </row>
    <row r="25" spans="1:8" ht="15">
      <c r="A25" s="52"/>
      <c r="B25" s="16" t="s">
        <v>33</v>
      </c>
      <c r="C25" s="35">
        <f>'Exportaciones (tn)'!C25/'Exportaciones (tn)'!$H$26</f>
        <v>5.9427998356874614E-05</v>
      </c>
      <c r="D25" s="35">
        <f>'Exportaciones (tn)'!D25/'Exportaciones (tn)'!$H$26</f>
        <v>1.5572746141236527E-05</v>
      </c>
      <c r="E25" s="35">
        <f>'Exportaciones (tn)'!E25/'Exportaciones (tn)'!$H$26</f>
        <v>0</v>
      </c>
      <c r="F25" s="35">
        <f>'Exportaciones (tn)'!F25/'Exportaciones (tn)'!$H$26</f>
        <v>1.9915499149034007E-05</v>
      </c>
      <c r="G25" s="35">
        <f>'Exportaciones (tn)'!G25/'Exportaciones (tn)'!$H$26</f>
        <v>8.489569853377992E-05</v>
      </c>
      <c r="H25" s="36">
        <f>'Exportaciones (tn)'!H25/'Exportaciones (tn)'!$H$26</f>
        <v>0.00017981194218092507</v>
      </c>
    </row>
    <row r="26" spans="1:8" ht="15.75" thickBot="1">
      <c r="A26" s="43"/>
      <c r="B26" s="27" t="s">
        <v>22</v>
      </c>
      <c r="C26" s="38">
        <f>'Exportaciones (tn)'!C26/'Exportaciones (tn)'!$H$26</f>
        <v>0.03215788201059676</v>
      </c>
      <c r="D26" s="38">
        <f>'Exportaciones (tn)'!D26/'Exportaciones (tn)'!$H$26</f>
        <v>0.5495742214038406</v>
      </c>
      <c r="E26" s="38">
        <f>'Exportaciones (tn)'!E26/'Exportaciones (tn)'!$H$26</f>
        <v>6.726071287528824E-05</v>
      </c>
      <c r="F26" s="38">
        <f>'Exportaciones (tn)'!F26/'Exportaciones (tn)'!$H$26</f>
        <v>0.2906653688383135</v>
      </c>
      <c r="G26" s="38">
        <f>'Exportaciones (tn)'!G26/'Exportaciones (tn)'!$H$26</f>
        <v>0.12753526703437373</v>
      </c>
      <c r="H26" s="39">
        <f>'Exportaciones (tn)'!H26/'Exportaciones (tn)'!$H$26</f>
        <v>1</v>
      </c>
    </row>
    <row r="28" ht="15">
      <c r="A28" s="40" t="s">
        <v>37</v>
      </c>
    </row>
    <row r="29" ht="15">
      <c r="A29" s="40" t="s">
        <v>40</v>
      </c>
    </row>
    <row r="30" ht="15">
      <c r="A30" s="40"/>
    </row>
    <row r="31" ht="15">
      <c r="A31" s="30" t="s">
        <v>34</v>
      </c>
    </row>
  </sheetData>
  <sheetProtection/>
  <mergeCells count="6">
    <mergeCell ref="A11:A12"/>
    <mergeCell ref="B11:B12"/>
    <mergeCell ref="C11:G11"/>
    <mergeCell ref="H11:H12"/>
    <mergeCell ref="A13:A19"/>
    <mergeCell ref="A20:A26"/>
  </mergeCells>
  <hyperlinks>
    <hyperlink ref="A3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="80" zoomScaleNormal="80" zoomScalePageLayoutView="0" workbookViewId="0" topLeftCell="A1">
      <selection activeCell="D29" sqref="D29"/>
    </sheetView>
  </sheetViews>
  <sheetFormatPr defaultColWidth="22.7109375" defaultRowHeight="15"/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2" ht="15">
      <c r="A4" s="1" t="s">
        <v>3</v>
      </c>
      <c r="B4" s="3" t="s">
        <v>4</v>
      </c>
    </row>
    <row r="5" spans="1:2" ht="15">
      <c r="A5" s="1" t="s">
        <v>14</v>
      </c>
      <c r="B5" s="7" t="s">
        <v>12</v>
      </c>
    </row>
    <row r="6" spans="1:2" ht="15">
      <c r="A6" s="1" t="s">
        <v>5</v>
      </c>
      <c r="B6" t="s">
        <v>13</v>
      </c>
    </row>
    <row r="7" spans="1:2" ht="15">
      <c r="A7" s="1" t="s">
        <v>15</v>
      </c>
      <c r="B7" s="8" t="s">
        <v>16</v>
      </c>
    </row>
    <row r="8" spans="1:2" ht="15">
      <c r="A8" s="1" t="s">
        <v>17</v>
      </c>
      <c r="B8" s="41">
        <v>2011</v>
      </c>
    </row>
    <row r="9" spans="1:2" ht="15">
      <c r="A9" s="1" t="s">
        <v>18</v>
      </c>
      <c r="B9" s="9" t="s">
        <v>39</v>
      </c>
    </row>
    <row r="10" ht="15.75" thickBot="1"/>
    <row r="11" spans="1:8" ht="15">
      <c r="A11" s="42" t="s">
        <v>19</v>
      </c>
      <c r="B11" s="44" t="s">
        <v>20</v>
      </c>
      <c r="C11" s="46" t="s">
        <v>36</v>
      </c>
      <c r="D11" s="47"/>
      <c r="E11" s="47"/>
      <c r="F11" s="47"/>
      <c r="G11" s="48"/>
      <c r="H11" s="49" t="s">
        <v>22</v>
      </c>
    </row>
    <row r="12" spans="1:8" ht="15.75" thickBot="1">
      <c r="A12" s="43"/>
      <c r="B12" s="45"/>
      <c r="C12" s="10" t="s">
        <v>23</v>
      </c>
      <c r="D12" s="10" t="s">
        <v>24</v>
      </c>
      <c r="E12" s="10" t="s">
        <v>25</v>
      </c>
      <c r="F12" s="10" t="s">
        <v>26</v>
      </c>
      <c r="G12" s="11" t="s">
        <v>27</v>
      </c>
      <c r="H12" s="50"/>
    </row>
    <row r="13" spans="1:8" ht="15">
      <c r="A13" s="42">
        <v>2010</v>
      </c>
      <c r="B13" s="22" t="s">
        <v>28</v>
      </c>
      <c r="C13" s="33">
        <f>'Importaciones (tn)'!C13/'Importaciones (tn)'!$H$19</f>
        <v>6.9419835296482195E-06</v>
      </c>
      <c r="D13" s="33">
        <f>'Importaciones (tn)'!D13/'Importaciones (tn)'!$H$19</f>
        <v>0.0006902315052335945</v>
      </c>
      <c r="E13" s="33">
        <f>'Importaciones (tn)'!E13/'Importaciones (tn)'!$H$19</f>
        <v>3.7751167575515555E-05</v>
      </c>
      <c r="F13" s="33">
        <f>'Importaciones (tn)'!F13/'Importaciones (tn)'!$H$19</f>
        <v>5.7519292102799535E-06</v>
      </c>
      <c r="G13" s="33">
        <f>'Importaciones (tn)'!G13/'Importaciones (tn)'!$H$19</f>
        <v>8.793179137554412E-06</v>
      </c>
      <c r="H13" s="34">
        <f>'Importaciones (tn)'!H13/'Importaciones (tn)'!$H$19</f>
        <v>0.0007494697646865926</v>
      </c>
    </row>
    <row r="14" spans="1:8" ht="15">
      <c r="A14" s="52"/>
      <c r="B14" s="16" t="s">
        <v>29</v>
      </c>
      <c r="C14" s="35">
        <f>'Importaciones (tn)'!C14/'Importaciones (tn)'!$H$19</f>
        <v>0.00045869982598761285</v>
      </c>
      <c r="D14" s="35">
        <f>'Importaciones (tn)'!D14/'Importaciones (tn)'!$H$19</f>
        <v>0.6112128240253455</v>
      </c>
      <c r="E14" s="35">
        <f>'Importaciones (tn)'!E14/'Importaciones (tn)'!$H$19</f>
        <v>0.0066931960627713985</v>
      </c>
      <c r="F14" s="35">
        <f>'Importaciones (tn)'!F14/'Importaciones (tn)'!$H$19</f>
        <v>0.0014135861890229389</v>
      </c>
      <c r="G14" s="35">
        <f>'Importaciones (tn)'!G14/'Importaciones (tn)'!$H$19</f>
        <v>0.0046004855421623025</v>
      </c>
      <c r="H14" s="36">
        <f>'Importaciones (tn)'!H14/'Importaciones (tn)'!$H$19</f>
        <v>0.6243787916452898</v>
      </c>
    </row>
    <row r="15" spans="1:8" ht="15">
      <c r="A15" s="52"/>
      <c r="B15" s="16" t="s">
        <v>30</v>
      </c>
      <c r="C15" s="35">
        <f>'Importaciones (tn)'!C15/'Importaciones (tn)'!$H$19</f>
        <v>0.017146699318231103</v>
      </c>
      <c r="D15" s="35">
        <f>'Importaciones (tn)'!D15/'Importaciones (tn)'!$H$19</f>
        <v>0.139529439299296</v>
      </c>
      <c r="E15" s="35">
        <f>'Importaciones (tn)'!E15/'Importaciones (tn)'!$H$19</f>
        <v>0.03604674533366479</v>
      </c>
      <c r="F15" s="35">
        <f>'Importaciones (tn)'!F15/'Importaciones (tn)'!$H$19</f>
        <v>0.04452720464174076</v>
      </c>
      <c r="G15" s="35">
        <f>'Importaciones (tn)'!G15/'Importaciones (tn)'!$H$19</f>
        <v>0.021389970222196363</v>
      </c>
      <c r="H15" s="36">
        <f>'Importaciones (tn)'!H15/'Importaciones (tn)'!$H$19</f>
        <v>0.258640058815129</v>
      </c>
    </row>
    <row r="16" spans="1:8" ht="15">
      <c r="A16" s="52"/>
      <c r="B16" s="16" t="s">
        <v>31</v>
      </c>
      <c r="C16" s="35">
        <f>'Importaciones (tn)'!C16/'Importaciones (tn)'!$H$19</f>
        <v>0</v>
      </c>
      <c r="D16" s="35">
        <f>'Importaciones (tn)'!D16/'Importaciones (tn)'!$H$19</f>
        <v>0.010699844499568937</v>
      </c>
      <c r="E16" s="35">
        <f>'Importaciones (tn)'!E16/'Importaciones (tn)'!$H$19</f>
        <v>0.0006383319140833673</v>
      </c>
      <c r="F16" s="35">
        <f>'Importaciones (tn)'!F16/'Importaciones (tn)'!$H$19</f>
        <v>0</v>
      </c>
      <c r="G16" s="35">
        <f>'Importaciones (tn)'!G16/'Importaciones (tn)'!$H$19</f>
        <v>1.3222825770758514E-06</v>
      </c>
      <c r="H16" s="36">
        <f>'Importaciones (tn)'!H16/'Importaciones (tn)'!$H$19</f>
        <v>0.01133949869622938</v>
      </c>
    </row>
    <row r="17" spans="1:8" ht="15">
      <c r="A17" s="52"/>
      <c r="B17" s="16" t="s">
        <v>32</v>
      </c>
      <c r="C17" s="35">
        <f>'Importaciones (tn)'!C17/'Importaciones (tn)'!$H$19</f>
        <v>0.10489185050802097</v>
      </c>
      <c r="D17" s="35">
        <f>'Importaciones (tn)'!D17/'Importaciones (tn)'!$H$19</f>
        <v>0</v>
      </c>
      <c r="E17" s="35">
        <f>'Importaciones (tn)'!E17/'Importaciones (tn)'!$H$19</f>
        <v>0</v>
      </c>
      <c r="F17" s="35">
        <f>'Importaciones (tn)'!F17/'Importaciones (tn)'!$H$19</f>
        <v>0</v>
      </c>
      <c r="G17" s="35">
        <f>'Importaciones (tn)'!G17/'Importaciones (tn)'!$H$19</f>
        <v>0</v>
      </c>
      <c r="H17" s="36">
        <f>'Importaciones (tn)'!H17/'Importaciones (tn)'!$H$19</f>
        <v>0.10489185050802097</v>
      </c>
    </row>
    <row r="18" spans="1:8" ht="15">
      <c r="A18" s="52"/>
      <c r="B18" s="16" t="s">
        <v>33</v>
      </c>
      <c r="C18" s="35">
        <f>'Importaciones (tn)'!C18/'Importaciones (tn)'!$H$19</f>
        <v>0</v>
      </c>
      <c r="D18" s="35">
        <f>'Importaciones (tn)'!D18/'Importaciones (tn)'!$H$19</f>
        <v>3.3057064426896285E-07</v>
      </c>
      <c r="E18" s="35">
        <f>'Importaciones (tn)'!E18/'Importaciones (tn)'!$H$19</f>
        <v>0</v>
      </c>
      <c r="F18" s="35">
        <f>'Importaciones (tn)'!F18/'Importaciones (tn)'!$H$19</f>
        <v>0</v>
      </c>
      <c r="G18" s="35">
        <f>'Importaciones (tn)'!G18/'Importaciones (tn)'!$H$19</f>
        <v>0</v>
      </c>
      <c r="H18" s="36">
        <f>'Importaciones (tn)'!H18/'Importaciones (tn)'!$H$19</f>
        <v>3.3057064426896285E-07</v>
      </c>
    </row>
    <row r="19" spans="1:8" ht="15.75" thickBot="1">
      <c r="A19" s="43"/>
      <c r="B19" s="37" t="s">
        <v>22</v>
      </c>
      <c r="C19" s="38">
        <f>'Importaciones (tn)'!C19/'Importaciones (tn)'!$H$19</f>
        <v>0.12250419163576932</v>
      </c>
      <c r="D19" s="38">
        <f>'Importaciones (tn)'!D19/'Importaciones (tn)'!$H$19</f>
        <v>0.7621326699000883</v>
      </c>
      <c r="E19" s="38">
        <f>'Importaciones (tn)'!E19/'Importaciones (tn)'!$H$19</f>
        <v>0.04341602447809507</v>
      </c>
      <c r="F19" s="38">
        <f>'Importaciones (tn)'!F19/'Importaciones (tn)'!$H$19</f>
        <v>0.04594654275997398</v>
      </c>
      <c r="G19" s="38">
        <f>'Importaciones (tn)'!G19/'Importaciones (tn)'!$H$19</f>
        <v>0.026000571226073296</v>
      </c>
      <c r="H19" s="39">
        <f>'Importaciones (tn)'!H19/'Importaciones (tn)'!$H$19</f>
        <v>1</v>
      </c>
    </row>
    <row r="20" spans="1:8" ht="15">
      <c r="A20" s="42">
        <v>2011</v>
      </c>
      <c r="B20" s="22" t="s">
        <v>28</v>
      </c>
      <c r="C20" s="33">
        <f>'Importaciones (tn)'!C20/'Importaciones (tn)'!$H$26</f>
        <v>6.846149160988844E-06</v>
      </c>
      <c r="D20" s="33">
        <f>'Importaciones (tn)'!D20/'Importaciones (tn)'!$H$26</f>
        <v>0.0004778922745718714</v>
      </c>
      <c r="E20" s="33">
        <f>'Importaciones (tn)'!E20/'Importaciones (tn)'!$H$26</f>
        <v>2.776516071917863E-05</v>
      </c>
      <c r="F20" s="33">
        <f>'Importaciones (tn)'!F20/'Importaciones (tn)'!$H$26</f>
        <v>3.1700779617868097E-06</v>
      </c>
      <c r="G20" s="33">
        <f>'Importaciones (tn)'!G20/'Importaciones (tn)'!$H$26</f>
        <v>7.0963478617962576E-06</v>
      </c>
      <c r="H20" s="34">
        <f>'Importaciones (tn)'!H20/'Importaciones (tn)'!$H$26</f>
        <v>0.0005227700102756219</v>
      </c>
    </row>
    <row r="21" spans="1:8" ht="15">
      <c r="A21" s="52"/>
      <c r="B21" s="16" t="s">
        <v>29</v>
      </c>
      <c r="C21" s="35">
        <f>'Importaciones (tn)'!C21/'Importaciones (tn)'!$H$26</f>
        <v>3.979028004119228E-07</v>
      </c>
      <c r="D21" s="35">
        <f>'Importaciones (tn)'!D21/'Importaciones (tn)'!$H$26</f>
        <v>0.6299652419777833</v>
      </c>
      <c r="E21" s="35">
        <f>'Importaciones (tn)'!E21/'Importaciones (tn)'!$H$26</f>
        <v>0.0062692058397508365</v>
      </c>
      <c r="F21" s="35">
        <f>'Importaciones (tn)'!F21/'Importaciones (tn)'!$H$26</f>
        <v>0.0009588668523531053</v>
      </c>
      <c r="G21" s="35">
        <f>'Importaciones (tn)'!G21/'Importaciones (tn)'!$H$26</f>
        <v>0.000683429817360955</v>
      </c>
      <c r="H21" s="36">
        <f>'Importaciones (tn)'!H21/'Importaciones (tn)'!$H$26</f>
        <v>0.6378771423900486</v>
      </c>
    </row>
    <row r="22" spans="1:8" ht="15">
      <c r="A22" s="52"/>
      <c r="B22" s="16" t="s">
        <v>30</v>
      </c>
      <c r="C22" s="35">
        <f>'Importaciones (tn)'!C22/'Importaciones (tn)'!$H$26</f>
        <v>0.008678520144896016</v>
      </c>
      <c r="D22" s="35">
        <f>'Importaciones (tn)'!D22/'Importaciones (tn)'!$H$26</f>
        <v>0.11765535768746188</v>
      </c>
      <c r="E22" s="35">
        <f>'Importaciones (tn)'!E22/'Importaciones (tn)'!$H$26</f>
        <v>0.03351227283876075</v>
      </c>
      <c r="F22" s="35">
        <f>'Importaciones (tn)'!F22/'Importaciones (tn)'!$H$26</f>
        <v>0.0412076934549055</v>
      </c>
      <c r="G22" s="35">
        <f>'Importaciones (tn)'!G22/'Importaciones (tn)'!$H$26</f>
        <v>0.018568066706764634</v>
      </c>
      <c r="H22" s="36">
        <f>'Importaciones (tn)'!H22/'Importaciones (tn)'!$H$26</f>
        <v>0.21962191083278879</v>
      </c>
    </row>
    <row r="23" spans="1:8" ht="15">
      <c r="A23" s="52"/>
      <c r="B23" s="16" t="s">
        <v>31</v>
      </c>
      <c r="C23" s="35">
        <f>'Importaciones (tn)'!C23/'Importaciones (tn)'!$H$26</f>
        <v>0</v>
      </c>
      <c r="D23" s="35">
        <f>'Importaciones (tn)'!D23/'Importaciones (tn)'!$H$26</f>
        <v>0.008412975398824567</v>
      </c>
      <c r="E23" s="35">
        <f>'Importaciones (tn)'!E23/'Importaciones (tn)'!$H$26</f>
        <v>0.00064441344946106</v>
      </c>
      <c r="F23" s="35">
        <f>'Importaciones (tn)'!F23/'Importaciones (tn)'!$H$26</f>
        <v>0</v>
      </c>
      <c r="G23" s="35">
        <f>'Importaciones (tn)'!G23/'Importaciones (tn)'!$H$26</f>
        <v>0</v>
      </c>
      <c r="H23" s="36">
        <f>'Importaciones (tn)'!H23/'Importaciones (tn)'!$H$26</f>
        <v>0.009057388848285627</v>
      </c>
    </row>
    <row r="24" spans="1:8" ht="15">
      <c r="A24" s="52"/>
      <c r="B24" s="16" t="s">
        <v>32</v>
      </c>
      <c r="C24" s="35">
        <f>'Importaciones (tn)'!C24/'Importaciones (tn)'!$H$26</f>
        <v>0.12208481501856258</v>
      </c>
      <c r="D24" s="35">
        <f>'Importaciones (tn)'!D24/'Importaciones (tn)'!$H$26</f>
        <v>0</v>
      </c>
      <c r="E24" s="35">
        <f>'Importaciones (tn)'!E24/'Importaciones (tn)'!$H$26</f>
        <v>0</v>
      </c>
      <c r="F24" s="35">
        <f>'Importaciones (tn)'!F24/'Importaciones (tn)'!$H$26</f>
        <v>0</v>
      </c>
      <c r="G24" s="35">
        <f>'Importaciones (tn)'!G24/'Importaciones (tn)'!$H$26</f>
        <v>0</v>
      </c>
      <c r="H24" s="36">
        <f>'Importaciones (tn)'!H24/'Importaciones (tn)'!$H$26</f>
        <v>0.12208481501856258</v>
      </c>
    </row>
    <row r="25" spans="1:8" ht="15">
      <c r="A25" s="52"/>
      <c r="B25" s="16" t="s">
        <v>33</v>
      </c>
      <c r="C25" s="35">
        <f>'Importaciones (tn)'!C25/'Importaciones (tn)'!$H$26</f>
        <v>3.635427315178637E-07</v>
      </c>
      <c r="D25" s="35">
        <f>'Importaciones (tn)'!D25/'Importaciones (tn)'!$H$26</f>
        <v>0.010205962453983102</v>
      </c>
      <c r="E25" s="35">
        <f>'Importaciones (tn)'!E25/'Importaciones (tn)'!$H$26</f>
        <v>0.00031148467309620936</v>
      </c>
      <c r="F25" s="35">
        <f>'Importaciones (tn)'!F25/'Importaciones (tn)'!$H$26</f>
        <v>0.0003044052789302002</v>
      </c>
      <c r="G25" s="35">
        <f>'Importaciones (tn)'!G25/'Importaciones (tn)'!$H$26</f>
        <v>1.3756951297798817E-05</v>
      </c>
      <c r="H25" s="36">
        <f>'Importaciones (tn)'!H25/'Importaciones (tn)'!$H$26</f>
        <v>0.01083597290003883</v>
      </c>
    </row>
    <row r="26" spans="1:8" ht="15.75" thickBot="1">
      <c r="A26" s="43"/>
      <c r="B26" s="27" t="s">
        <v>22</v>
      </c>
      <c r="C26" s="38">
        <f>'Importaciones (tn)'!C26/'Importaciones (tn)'!$H$26</f>
        <v>0.1307709427581515</v>
      </c>
      <c r="D26" s="38">
        <f>'Importaciones (tn)'!D26/'Importaciones (tn)'!$H$26</f>
        <v>0.7667174297926248</v>
      </c>
      <c r="E26" s="38">
        <f>'Importaciones (tn)'!E26/'Importaciones (tn)'!$H$26</f>
        <v>0.040765141961788036</v>
      </c>
      <c r="F26" s="38">
        <f>'Importaciones (tn)'!F26/'Importaciones (tn)'!$H$26</f>
        <v>0.04247413566415059</v>
      </c>
      <c r="G26" s="38">
        <f>'Importaciones (tn)'!G26/'Importaciones (tn)'!$H$26</f>
        <v>0.01927234982328518</v>
      </c>
      <c r="H26" s="39">
        <f>'Importaciones (tn)'!H26/'Importaciones (tn)'!$H$26</f>
        <v>1</v>
      </c>
    </row>
    <row r="28" ht="15">
      <c r="A28" s="40" t="s">
        <v>38</v>
      </c>
    </row>
    <row r="29" ht="15">
      <c r="A29" s="40" t="s">
        <v>40</v>
      </c>
    </row>
    <row r="30" ht="15">
      <c r="A30" s="40"/>
    </row>
    <row r="31" ht="15">
      <c r="A31" s="30" t="s">
        <v>34</v>
      </c>
    </row>
  </sheetData>
  <sheetProtection/>
  <mergeCells count="6">
    <mergeCell ref="A11:A12"/>
    <mergeCell ref="B11:B12"/>
    <mergeCell ref="C11:G11"/>
    <mergeCell ref="H11:H12"/>
    <mergeCell ref="A13:A19"/>
    <mergeCell ref="A20:A26"/>
  </mergeCells>
  <hyperlinks>
    <hyperlink ref="A31" location="Índice!A1" display="Volver al Índic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a</cp:lastModifiedBy>
  <dcterms:created xsi:type="dcterms:W3CDTF">2013-06-22T17:23:14Z</dcterms:created>
  <dcterms:modified xsi:type="dcterms:W3CDTF">2013-07-15T21:44:28Z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