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firstSheet="2" activeTab="4"/>
  </bookViews>
  <sheets>
    <sheet name="Índice" sheetId="1" r:id="rId1"/>
    <sheet name="Exportaciones (FOB_U$S)" sheetId="2" r:id="rId2"/>
    <sheet name="Importaciones (CIF_U$S)" sheetId="3" r:id="rId3"/>
    <sheet name="Exportaciones (%)" sheetId="4" r:id="rId4"/>
    <sheet name="Importaciones (%)" sheetId="5" r:id="rId5"/>
  </sheets>
  <definedNames/>
  <calcPr fullCalcOnLoad="1"/>
</workbook>
</file>

<file path=xl/sharedStrings.xml><?xml version="1.0" encoding="utf-8"?>
<sst xmlns="http://schemas.openxmlformats.org/spreadsheetml/2006/main" count="173" uniqueCount="40">
  <si>
    <t>Observatorio Nacional de Datos de Transporte</t>
  </si>
  <si>
    <t>Centro Tecnológico de Transporte, Tránsito y Seguridad Vial</t>
  </si>
  <si>
    <t>Universidad Tecnológica Nacional</t>
  </si>
  <si>
    <t>Sección</t>
  </si>
  <si>
    <t>Transporte de cargas y logística</t>
  </si>
  <si>
    <t>Descripción</t>
  </si>
  <si>
    <t>Cuadro</t>
  </si>
  <si>
    <t>Distribución modal de las exportaciones argentinas. En dólares</t>
  </si>
  <si>
    <t>Fuente</t>
  </si>
  <si>
    <t>INDEC</t>
  </si>
  <si>
    <t>Ultimo dato disponible</t>
  </si>
  <si>
    <t>Fecha de actualización</t>
  </si>
  <si>
    <t>julio 2013</t>
  </si>
  <si>
    <t>Año</t>
  </si>
  <si>
    <t>Modo</t>
  </si>
  <si>
    <t>Destino</t>
  </si>
  <si>
    <t>Total</t>
  </si>
  <si>
    <t>África</t>
  </si>
  <si>
    <t>América</t>
  </si>
  <si>
    <t>Asia</t>
  </si>
  <si>
    <t>Europa</t>
  </si>
  <si>
    <t>Oceanía</t>
  </si>
  <si>
    <t>Aéreo</t>
  </si>
  <si>
    <t>Marítimo y fluvial</t>
  </si>
  <si>
    <t>Carretero</t>
  </si>
  <si>
    <t>Ferrocarril</t>
  </si>
  <si>
    <t>Tuberías</t>
  </si>
  <si>
    <t>Otros</t>
  </si>
  <si>
    <t>Exportaciones: se asignan al modo inmediato posterior a la formalización aduanera</t>
  </si>
  <si>
    <t>Volver al Índice</t>
  </si>
  <si>
    <t>Distribución modal de las importaciones argentinas. En dólares</t>
  </si>
  <si>
    <t>Importaciones: se asignan al modo inmediato anterior a la nacionalización de las mercaderías</t>
  </si>
  <si>
    <t>Distribución modal de las exportaciones argentinas. En porcentaje</t>
  </si>
  <si>
    <t>Distribución modal de las importaciones argentinas. En porcentaje</t>
  </si>
  <si>
    <t>Distribución modal del comercio exterior de la República Argentina por continente. Importes monetarios</t>
  </si>
  <si>
    <t>2.6.2.1.1.1</t>
  </si>
  <si>
    <t>2.6.2.1.1.2</t>
  </si>
  <si>
    <t>2.6.2.1.1.3</t>
  </si>
  <si>
    <t>2.6.2.1.1.4</t>
  </si>
  <si>
    <t>Nota: los porcentajes fueron calculados en base al valor total del comercio exterior de cada año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</si>
</sst>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[$-2C0A]hh:mm:ss\ AM/PM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38" fillId="0" borderId="12" xfId="0" applyNumberFormat="1" applyFont="1" applyBorder="1" applyAlignment="1">
      <alignment horizontal="right"/>
    </xf>
    <xf numFmtId="0" fontId="38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38" fillId="0" borderId="14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right"/>
    </xf>
    <xf numFmtId="3" fontId="38" fillId="0" borderId="15" xfId="0" applyNumberFormat="1" applyFont="1" applyBorder="1" applyAlignment="1">
      <alignment horizontal="right"/>
    </xf>
    <xf numFmtId="0" fontId="38" fillId="0" borderId="16" xfId="0" applyFont="1" applyFill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9" fillId="0" borderId="0" xfId="0" applyFont="1" applyAlignment="1">
      <alignment/>
    </xf>
    <xf numFmtId="0" fontId="28" fillId="0" borderId="0" xfId="45" applyAlignment="1" applyProtection="1">
      <alignment/>
      <protection/>
    </xf>
    <xf numFmtId="3" fontId="0" fillId="0" borderId="13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8" fillId="33" borderId="0" xfId="45" applyFill="1" applyBorder="1" applyAlignment="1" applyProtection="1">
      <alignment/>
      <protection/>
    </xf>
    <xf numFmtId="0" fontId="38" fillId="0" borderId="18" xfId="0" applyFont="1" applyBorder="1" applyAlignment="1">
      <alignment/>
    </xf>
    <xf numFmtId="0" fontId="38" fillId="0" borderId="16" xfId="0" applyFont="1" applyBorder="1" applyAlignment="1">
      <alignment/>
    </xf>
    <xf numFmtId="166" fontId="0" fillId="0" borderId="11" xfId="54" applyNumberFormat="1" applyFont="1" applyBorder="1" applyAlignment="1">
      <alignment/>
    </xf>
    <xf numFmtId="166" fontId="38" fillId="0" borderId="12" xfId="54" applyNumberFormat="1" applyFont="1" applyBorder="1" applyAlignment="1">
      <alignment horizontal="right"/>
    </xf>
    <xf numFmtId="166" fontId="0" fillId="0" borderId="13" xfId="54" applyNumberFormat="1" applyFont="1" applyBorder="1" applyAlignment="1">
      <alignment/>
    </xf>
    <xf numFmtId="166" fontId="38" fillId="0" borderId="14" xfId="54" applyNumberFormat="1" applyFont="1" applyBorder="1" applyAlignment="1">
      <alignment horizontal="right"/>
    </xf>
    <xf numFmtId="166" fontId="38" fillId="0" borderId="16" xfId="54" applyNumberFormat="1" applyFont="1" applyBorder="1" applyAlignment="1">
      <alignment horizontal="right"/>
    </xf>
    <xf numFmtId="166" fontId="38" fillId="0" borderId="17" xfId="54" applyNumberFormat="1" applyFont="1" applyBorder="1" applyAlignment="1">
      <alignment horizontal="right"/>
    </xf>
    <xf numFmtId="166" fontId="0" fillId="0" borderId="18" xfId="54" applyNumberFormat="1" applyFont="1" applyBorder="1" applyAlignment="1">
      <alignment/>
    </xf>
    <xf numFmtId="166" fontId="38" fillId="0" borderId="19" xfId="54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B14" sqref="B14"/>
    </sheetView>
  </sheetViews>
  <sheetFormatPr defaultColWidth="11.421875" defaultRowHeight="15"/>
  <cols>
    <col min="1" max="1" width="19.140625" style="0" customWidth="1"/>
    <col min="2" max="2" width="85.00390625" style="0" customWidth="1"/>
  </cols>
  <sheetData>
    <row r="1" spans="1:2" ht="15">
      <c r="A1" s="1" t="s">
        <v>0</v>
      </c>
      <c r="B1" s="2"/>
    </row>
    <row r="2" spans="1:2" ht="15">
      <c r="A2" s="1" t="s">
        <v>1</v>
      </c>
      <c r="B2" s="2"/>
    </row>
    <row r="3" spans="1:2" ht="15">
      <c r="A3" s="1" t="s">
        <v>2</v>
      </c>
      <c r="B3" s="2"/>
    </row>
    <row r="4" spans="1:2" ht="15">
      <c r="A4" s="1" t="s">
        <v>3</v>
      </c>
      <c r="B4" s="3" t="s">
        <v>4</v>
      </c>
    </row>
    <row r="5" spans="1:2" ht="15">
      <c r="A5" s="1" t="s">
        <v>5</v>
      </c>
      <c r="B5" s="3" t="s">
        <v>34</v>
      </c>
    </row>
    <row r="7" spans="1:2" ht="15">
      <c r="A7" s="36" t="s">
        <v>35</v>
      </c>
      <c r="B7" s="25" t="s">
        <v>7</v>
      </c>
    </row>
    <row r="8" spans="1:2" ht="15">
      <c r="A8" s="24" t="s">
        <v>36</v>
      </c>
      <c r="B8" s="25" t="s">
        <v>30</v>
      </c>
    </row>
    <row r="9" ht="15">
      <c r="A9" s="37"/>
    </row>
    <row r="10" spans="1:2" ht="15">
      <c r="A10" s="24" t="s">
        <v>37</v>
      </c>
      <c r="B10" s="25" t="s">
        <v>32</v>
      </c>
    </row>
    <row r="11" spans="1:2" ht="15">
      <c r="A11" s="24" t="s">
        <v>38</v>
      </c>
      <c r="B11" s="25" t="s">
        <v>33</v>
      </c>
    </row>
  </sheetData>
  <sheetProtection/>
  <hyperlinks>
    <hyperlink ref="B7" location="'Exportaciones (FOB_U$S)'!A1" display="Distribución modal de las exportaciones argentinas. En dólares"/>
    <hyperlink ref="B8" location="'Importaciones (CIF_U$S)'!A1" display="Distribución modal de las importaciones argentinas. En dólares"/>
    <hyperlink ref="B10" location="'Exportaciones (%)'!A1" display="Distribución modal de las exportaciones argentinas. En porcentaje"/>
    <hyperlink ref="B11" location="'Importaciones (%)'!A1" display="Distribución modal de las importaciones argentinas. En porcentaje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80" zoomScaleNormal="80" zoomScalePageLayoutView="0" workbookViewId="0" topLeftCell="A1">
      <selection activeCell="B6" sqref="B6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2" ht="15">
      <c r="A5" s="1" t="s">
        <v>6</v>
      </c>
      <c r="B5" s="38" t="s">
        <v>35</v>
      </c>
    </row>
    <row r="6" spans="1:2" ht="15">
      <c r="A6" s="1" t="s">
        <v>5</v>
      </c>
      <c r="B6" s="3" t="s">
        <v>7</v>
      </c>
    </row>
    <row r="7" spans="1:2" ht="15">
      <c r="A7" s="1" t="s">
        <v>8</v>
      </c>
      <c r="B7" s="4" t="s">
        <v>9</v>
      </c>
    </row>
    <row r="8" spans="1:2" ht="15">
      <c r="A8" s="1" t="s">
        <v>10</v>
      </c>
      <c r="B8" s="5">
        <v>2011</v>
      </c>
    </row>
    <row r="9" spans="1:2" ht="15">
      <c r="A9" s="1" t="s">
        <v>11</v>
      </c>
      <c r="B9" s="6" t="s">
        <v>12</v>
      </c>
    </row>
    <row r="10" ht="15.75" thickBot="1"/>
    <row r="11" spans="1:8" ht="15">
      <c r="A11" s="40" t="s">
        <v>13</v>
      </c>
      <c r="B11" s="42" t="s">
        <v>14</v>
      </c>
      <c r="C11" s="44" t="s">
        <v>15</v>
      </c>
      <c r="D11" s="44"/>
      <c r="E11" s="44"/>
      <c r="F11" s="44"/>
      <c r="G11" s="44"/>
      <c r="H11" s="45" t="s">
        <v>16</v>
      </c>
    </row>
    <row r="12" spans="1:8" ht="15.75" thickBot="1">
      <c r="A12" s="41"/>
      <c r="B12" s="43"/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46"/>
    </row>
    <row r="13" spans="1:8" ht="15">
      <c r="A13" s="40">
        <v>2010</v>
      </c>
      <c r="B13" s="8" t="s">
        <v>22</v>
      </c>
      <c r="C13" s="9">
        <v>22215651.849999998</v>
      </c>
      <c r="D13" s="9">
        <v>1346630946.9799998</v>
      </c>
      <c r="E13" s="9">
        <v>159888120.61</v>
      </c>
      <c r="F13" s="9">
        <v>912685316.05</v>
      </c>
      <c r="G13" s="9">
        <v>12366535.9</v>
      </c>
      <c r="H13" s="10">
        <f>SUM(C13:G13)</f>
        <v>2453786571.39</v>
      </c>
    </row>
    <row r="14" spans="1:8" ht="15">
      <c r="A14" s="47"/>
      <c r="B14" s="11" t="s">
        <v>23</v>
      </c>
      <c r="C14" s="12">
        <v>3980544247.12</v>
      </c>
      <c r="D14" s="12">
        <v>17893448380.44</v>
      </c>
      <c r="E14" s="12">
        <v>15444179520.970001</v>
      </c>
      <c r="F14" s="12">
        <v>11662835901.469995</v>
      </c>
      <c r="G14" s="12">
        <v>326682476.93</v>
      </c>
      <c r="H14" s="13">
        <f aca="true" t="shared" si="0" ref="H14:H26">SUM(C14:G14)</f>
        <v>49307690526.92999</v>
      </c>
    </row>
    <row r="15" spans="1:8" ht="15">
      <c r="A15" s="47"/>
      <c r="B15" s="11" t="s">
        <v>24</v>
      </c>
      <c r="C15" s="12">
        <v>154231.11000000002</v>
      </c>
      <c r="D15" s="12">
        <v>13206791693.29</v>
      </c>
      <c r="E15" s="12">
        <v>72444109.13000001</v>
      </c>
      <c r="F15" s="12">
        <v>615662761.43</v>
      </c>
      <c r="G15" s="12">
        <v>1910806.64</v>
      </c>
      <c r="H15" s="13">
        <f t="shared" si="0"/>
        <v>13896963601.6</v>
      </c>
    </row>
    <row r="16" spans="1:8" ht="15">
      <c r="A16" s="47"/>
      <c r="B16" s="11" t="s">
        <v>25</v>
      </c>
      <c r="C16" s="12">
        <v>0</v>
      </c>
      <c r="D16" s="12">
        <v>99907866.28</v>
      </c>
      <c r="E16" s="12">
        <v>0</v>
      </c>
      <c r="F16" s="12">
        <v>0</v>
      </c>
      <c r="G16" s="12">
        <v>0</v>
      </c>
      <c r="H16" s="13">
        <f t="shared" si="0"/>
        <v>99907866.28</v>
      </c>
    </row>
    <row r="17" spans="1:8" ht="15">
      <c r="A17" s="47"/>
      <c r="B17" s="11" t="s">
        <v>26</v>
      </c>
      <c r="C17" s="14">
        <v>0</v>
      </c>
      <c r="D17" s="12">
        <v>435006650.4</v>
      </c>
      <c r="E17" s="14">
        <v>0</v>
      </c>
      <c r="F17" s="14">
        <v>0</v>
      </c>
      <c r="G17" s="14">
        <v>0</v>
      </c>
      <c r="H17" s="13">
        <f t="shared" si="0"/>
        <v>435006650.4</v>
      </c>
    </row>
    <row r="18" spans="1:8" ht="15">
      <c r="A18" s="47"/>
      <c r="B18" s="11" t="s">
        <v>27</v>
      </c>
      <c r="C18" s="12">
        <v>764.56</v>
      </c>
      <c r="D18" s="12">
        <v>36926100.28</v>
      </c>
      <c r="E18" s="12">
        <v>8282.18</v>
      </c>
      <c r="F18" s="12">
        <v>46698.399999999994</v>
      </c>
      <c r="G18" s="12">
        <v>2</v>
      </c>
      <c r="H18" s="13">
        <f t="shared" si="0"/>
        <v>36981847.42</v>
      </c>
    </row>
    <row r="19" spans="1:8" ht="15.75" thickBot="1">
      <c r="A19" s="41"/>
      <c r="B19" s="15" t="s">
        <v>16</v>
      </c>
      <c r="C19" s="16">
        <f>SUM(C13:C18)</f>
        <v>4002914894.64</v>
      </c>
      <c r="D19" s="16">
        <f>SUM(D13:D18)</f>
        <v>33018711637.67</v>
      </c>
      <c r="E19" s="16">
        <f>SUM(E13:E18)</f>
        <v>15676520032.890001</v>
      </c>
      <c r="F19" s="16">
        <f>SUM(F13:F18)</f>
        <v>13191230677.349995</v>
      </c>
      <c r="G19" s="16">
        <f>SUM(G13:G18)</f>
        <v>340959821.46999997</v>
      </c>
      <c r="H19" s="17">
        <f t="shared" si="0"/>
        <v>66230337064.01999</v>
      </c>
    </row>
    <row r="20" spans="1:8" ht="15">
      <c r="A20" s="40">
        <v>2011</v>
      </c>
      <c r="B20" s="8" t="s">
        <v>22</v>
      </c>
      <c r="C20" s="9">
        <v>24143971.54000001</v>
      </c>
      <c r="D20" s="9">
        <v>1547072061.86</v>
      </c>
      <c r="E20" s="9">
        <v>139349678.51999998</v>
      </c>
      <c r="F20" s="9">
        <v>1112762891.3700001</v>
      </c>
      <c r="G20" s="9">
        <v>17183349.759999998</v>
      </c>
      <c r="H20" s="10">
        <f t="shared" si="0"/>
        <v>2840511953.05</v>
      </c>
    </row>
    <row r="21" spans="1:8" ht="15">
      <c r="A21" s="47"/>
      <c r="B21" s="11" t="s">
        <v>23</v>
      </c>
      <c r="C21" s="12">
        <v>6343173184.659997</v>
      </c>
      <c r="D21" s="12">
        <v>22309727933.229996</v>
      </c>
      <c r="E21" s="12">
        <v>17680449064.540005</v>
      </c>
      <c r="F21" s="12">
        <v>14901429837.839985</v>
      </c>
      <c r="G21" s="12">
        <v>663627126.0999999</v>
      </c>
      <c r="H21" s="13">
        <f t="shared" si="0"/>
        <v>61898407146.36997</v>
      </c>
    </row>
    <row r="22" spans="1:8" ht="15">
      <c r="A22" s="47"/>
      <c r="B22" s="11" t="s">
        <v>24</v>
      </c>
      <c r="C22" s="12">
        <v>730930.63</v>
      </c>
      <c r="D22" s="12">
        <v>15790196891.449995</v>
      </c>
      <c r="E22" s="12">
        <v>68435039.41999997</v>
      </c>
      <c r="F22" s="12">
        <v>38113777.3</v>
      </c>
      <c r="G22" s="12">
        <v>4312110.51</v>
      </c>
      <c r="H22" s="13">
        <f t="shared" si="0"/>
        <v>15901788749.309994</v>
      </c>
    </row>
    <row r="23" spans="1:8" ht="15">
      <c r="A23" s="47"/>
      <c r="B23" s="11" t="s">
        <v>25</v>
      </c>
      <c r="C23" s="12">
        <v>0</v>
      </c>
      <c r="D23" s="12">
        <v>108333173.89</v>
      </c>
      <c r="E23" s="12">
        <v>0</v>
      </c>
      <c r="F23" s="12">
        <v>0</v>
      </c>
      <c r="G23" s="12">
        <v>0</v>
      </c>
      <c r="H23" s="13">
        <f t="shared" si="0"/>
        <v>108333173.89</v>
      </c>
    </row>
    <row r="24" spans="1:8" ht="15">
      <c r="A24" s="47"/>
      <c r="B24" s="11" t="s">
        <v>26</v>
      </c>
      <c r="C24" s="12">
        <v>0</v>
      </c>
      <c r="D24" s="12">
        <v>389958219.20000005</v>
      </c>
      <c r="E24" s="12">
        <v>0</v>
      </c>
      <c r="F24" s="12">
        <v>0</v>
      </c>
      <c r="G24" s="12">
        <v>0</v>
      </c>
      <c r="H24" s="13">
        <f t="shared" si="0"/>
        <v>389958219.20000005</v>
      </c>
    </row>
    <row r="25" spans="1:8" ht="15">
      <c r="A25" s="47"/>
      <c r="B25" s="11" t="s">
        <v>27</v>
      </c>
      <c r="C25" s="12">
        <v>0</v>
      </c>
      <c r="D25" s="12">
        <v>33482158.800000004</v>
      </c>
      <c r="E25" s="12">
        <v>3960</v>
      </c>
      <c r="F25" s="12">
        <v>13265.83</v>
      </c>
      <c r="G25" s="12">
        <v>1578.34</v>
      </c>
      <c r="H25" s="13">
        <f t="shared" si="0"/>
        <v>33500962.970000003</v>
      </c>
    </row>
    <row r="26" spans="1:8" ht="15.75" thickBot="1">
      <c r="A26" s="48"/>
      <c r="B26" s="18" t="s">
        <v>16</v>
      </c>
      <c r="C26" s="19">
        <f>SUM(C20:C25)</f>
        <v>6368048086.829997</v>
      </c>
      <c r="D26" s="19">
        <f>SUM(D20:D25)</f>
        <v>40178770438.42999</v>
      </c>
      <c r="E26" s="19">
        <f>SUM(E20:E25)</f>
        <v>17888237742.480003</v>
      </c>
      <c r="F26" s="19">
        <f>SUM(F20:F25)</f>
        <v>16052319772.339985</v>
      </c>
      <c r="G26" s="19">
        <f>SUM(G20:G25)</f>
        <v>685124164.7099999</v>
      </c>
      <c r="H26" s="20">
        <f t="shared" si="0"/>
        <v>81172500204.78998</v>
      </c>
    </row>
    <row r="28" ht="15">
      <c r="A28" s="21" t="s">
        <v>28</v>
      </c>
    </row>
    <row r="30" ht="15">
      <c r="A30" s="22" t="s">
        <v>29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0" location="Índice!A1" display="Volver al Índice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80" zoomScaleNormal="80" zoomScalePageLayoutView="0" workbookViewId="0" topLeftCell="A1">
      <selection activeCell="D32" sqref="D32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2" ht="15">
      <c r="A5" s="1" t="s">
        <v>6</v>
      </c>
      <c r="B5" s="39" t="s">
        <v>36</v>
      </c>
    </row>
    <row r="6" spans="1:2" ht="15">
      <c r="A6" s="1" t="s">
        <v>5</v>
      </c>
      <c r="B6" s="3" t="s">
        <v>30</v>
      </c>
    </row>
    <row r="7" spans="1:2" ht="15">
      <c r="A7" s="1" t="s">
        <v>8</v>
      </c>
      <c r="B7" s="4" t="s">
        <v>9</v>
      </c>
    </row>
    <row r="8" spans="1:2" ht="15">
      <c r="A8" s="1" t="s">
        <v>10</v>
      </c>
      <c r="B8" s="5">
        <v>2011</v>
      </c>
    </row>
    <row r="9" spans="1:2" ht="15">
      <c r="A9" s="1" t="s">
        <v>11</v>
      </c>
      <c r="B9" s="6" t="s">
        <v>12</v>
      </c>
    </row>
    <row r="10" ht="15.75" thickBot="1"/>
    <row r="11" spans="1:8" ht="15">
      <c r="A11" s="40" t="s">
        <v>13</v>
      </c>
      <c r="B11" s="42" t="s">
        <v>14</v>
      </c>
      <c r="C11" s="44" t="s">
        <v>15</v>
      </c>
      <c r="D11" s="44"/>
      <c r="E11" s="44"/>
      <c r="F11" s="44"/>
      <c r="G11" s="44"/>
      <c r="H11" s="45" t="s">
        <v>16</v>
      </c>
    </row>
    <row r="12" spans="1:8" ht="15.75" thickBot="1">
      <c r="A12" s="41"/>
      <c r="B12" s="43"/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46"/>
    </row>
    <row r="13" spans="1:8" ht="15">
      <c r="A13" s="40">
        <v>2010</v>
      </c>
      <c r="B13" s="8" t="s">
        <v>22</v>
      </c>
      <c r="C13" s="9">
        <v>5910877.89</v>
      </c>
      <c r="D13" s="9">
        <v>2641232754.5200005</v>
      </c>
      <c r="E13" s="9">
        <v>1836701302.5700004</v>
      </c>
      <c r="F13" s="9">
        <v>2283537378.4800005</v>
      </c>
      <c r="G13" s="9">
        <v>23853504.03</v>
      </c>
      <c r="H13" s="10">
        <f>SUM(C13:G13)</f>
        <v>6791235817.490001</v>
      </c>
    </row>
    <row r="14" spans="1:8" ht="15">
      <c r="A14" s="47"/>
      <c r="B14" s="11" t="s">
        <v>23</v>
      </c>
      <c r="C14" s="12">
        <v>318108604.1399999</v>
      </c>
      <c r="D14" s="12">
        <v>14306486270.390007</v>
      </c>
      <c r="E14" s="12">
        <v>7821013892.2699995</v>
      </c>
      <c r="F14" s="12">
        <v>8116429930.159997</v>
      </c>
      <c r="G14" s="12">
        <v>305685450.82000005</v>
      </c>
      <c r="H14" s="13">
        <f aca="true" t="shared" si="0" ref="H14:H26">SUM(C14:G14)</f>
        <v>30867724147.780003</v>
      </c>
    </row>
    <row r="15" spans="1:8" ht="15">
      <c r="A15" s="47"/>
      <c r="B15" s="11" t="s">
        <v>24</v>
      </c>
      <c r="C15" s="12">
        <v>9076066.3</v>
      </c>
      <c r="D15" s="12">
        <v>10367107133.049995</v>
      </c>
      <c r="E15" s="12">
        <v>2907690531.200001</v>
      </c>
      <c r="F15" s="12">
        <v>1146850387.4300005</v>
      </c>
      <c r="G15" s="12">
        <v>8389269.48</v>
      </c>
      <c r="H15" s="13">
        <f t="shared" si="0"/>
        <v>14439113387.459995</v>
      </c>
    </row>
    <row r="16" spans="1:8" ht="15">
      <c r="A16" s="47"/>
      <c r="B16" s="11" t="s">
        <v>25</v>
      </c>
      <c r="C16" s="12">
        <v>0</v>
      </c>
      <c r="D16" s="12">
        <v>183463410.19</v>
      </c>
      <c r="E16" s="12">
        <v>602.86</v>
      </c>
      <c r="F16" s="23">
        <v>0</v>
      </c>
      <c r="G16" s="23">
        <v>0</v>
      </c>
      <c r="H16" s="13">
        <f t="shared" si="0"/>
        <v>183464013.05</v>
      </c>
    </row>
    <row r="17" spans="1:8" ht="15">
      <c r="A17" s="47"/>
      <c r="B17" s="11" t="s">
        <v>26</v>
      </c>
      <c r="C17" s="14">
        <v>0</v>
      </c>
      <c r="D17" s="12">
        <v>297610590.06</v>
      </c>
      <c r="E17" s="14">
        <v>0</v>
      </c>
      <c r="F17" s="14">
        <v>0</v>
      </c>
      <c r="G17" s="14">
        <v>0</v>
      </c>
      <c r="H17" s="13">
        <f t="shared" si="0"/>
        <v>297610590.06</v>
      </c>
    </row>
    <row r="18" spans="1:8" ht="15">
      <c r="A18" s="47"/>
      <c r="B18" s="11" t="s">
        <v>27</v>
      </c>
      <c r="C18" s="12">
        <v>532.9699999999999</v>
      </c>
      <c r="D18" s="12">
        <v>91630818.69999999</v>
      </c>
      <c r="E18" s="12">
        <v>1400571.36</v>
      </c>
      <c r="F18" s="12">
        <v>907333.3800000001</v>
      </c>
      <c r="G18" s="12">
        <v>5215.299999999999</v>
      </c>
      <c r="H18" s="13">
        <f t="shared" si="0"/>
        <v>93944471.70999998</v>
      </c>
    </row>
    <row r="19" spans="1:8" ht="15.75" thickBot="1">
      <c r="A19" s="41"/>
      <c r="B19" s="15" t="s">
        <v>16</v>
      </c>
      <c r="C19" s="16">
        <f>SUM(C13:C18)</f>
        <v>333096081.29999995</v>
      </c>
      <c r="D19" s="16">
        <f>SUM(D13:D18)</f>
        <v>27887530976.910004</v>
      </c>
      <c r="E19" s="16">
        <f>SUM(E13:E18)</f>
        <v>12566806900.260002</v>
      </c>
      <c r="F19" s="16">
        <f>SUM(F13:F18)</f>
        <v>11547725029.449997</v>
      </c>
      <c r="G19" s="16">
        <f>SUM(G13:G18)</f>
        <v>337933439.63000005</v>
      </c>
      <c r="H19" s="17">
        <f t="shared" si="0"/>
        <v>52673092427.549995</v>
      </c>
    </row>
    <row r="20" spans="1:8" ht="15">
      <c r="A20" s="40">
        <v>2011</v>
      </c>
      <c r="B20" s="8" t="s">
        <v>22</v>
      </c>
      <c r="C20" s="9">
        <v>7685216.569999999</v>
      </c>
      <c r="D20" s="9">
        <v>2565957164.4299994</v>
      </c>
      <c r="E20" s="9">
        <v>1884580521.51</v>
      </c>
      <c r="F20" s="9">
        <v>2626080311.9500003</v>
      </c>
      <c r="G20" s="9">
        <v>32051404.6</v>
      </c>
      <c r="H20" s="10">
        <f t="shared" si="0"/>
        <v>7116354619.059999</v>
      </c>
    </row>
    <row r="21" spans="1:8" ht="15">
      <c r="A21" s="47"/>
      <c r="B21" s="11" t="s">
        <v>23</v>
      </c>
      <c r="C21" s="12">
        <v>634042011.46</v>
      </c>
      <c r="D21" s="12">
        <v>20274801982.160004</v>
      </c>
      <c r="E21" s="12">
        <v>10101985280.010006</v>
      </c>
      <c r="F21" s="12">
        <v>10772134977.84999</v>
      </c>
      <c r="G21" s="12">
        <v>381682937.09</v>
      </c>
      <c r="H21" s="13">
        <f t="shared" si="0"/>
        <v>42164647188.56999</v>
      </c>
    </row>
    <row r="22" spans="1:8" ht="15">
      <c r="A22" s="47"/>
      <c r="B22" s="11" t="s">
        <v>24</v>
      </c>
      <c r="C22" s="12">
        <v>10079782.53</v>
      </c>
      <c r="D22" s="12">
        <v>12507748719.979996</v>
      </c>
      <c r="E22" s="12">
        <v>4528836458.75</v>
      </c>
      <c r="F22" s="12">
        <v>1500871702.11</v>
      </c>
      <c r="G22" s="12">
        <v>8661997.129999999</v>
      </c>
      <c r="H22" s="13">
        <f t="shared" si="0"/>
        <v>18556198660.499996</v>
      </c>
    </row>
    <row r="23" spans="1:8" ht="15">
      <c r="A23" s="47"/>
      <c r="B23" s="11" t="s">
        <v>25</v>
      </c>
      <c r="C23" s="12">
        <v>0</v>
      </c>
      <c r="D23" s="12">
        <v>266218110.07</v>
      </c>
      <c r="E23" s="12">
        <v>0</v>
      </c>
      <c r="F23" s="12">
        <v>2384.2</v>
      </c>
      <c r="G23" s="12">
        <v>0</v>
      </c>
      <c r="H23" s="13">
        <f t="shared" si="0"/>
        <v>266220494.26999998</v>
      </c>
    </row>
    <row r="24" spans="1:8" ht="15">
      <c r="A24" s="47"/>
      <c r="B24" s="11" t="s">
        <v>26</v>
      </c>
      <c r="C24" s="14">
        <v>0</v>
      </c>
      <c r="D24" s="12">
        <v>564542513.52</v>
      </c>
      <c r="E24" s="14">
        <v>0</v>
      </c>
      <c r="F24" s="14">
        <v>0</v>
      </c>
      <c r="G24" s="14">
        <v>0</v>
      </c>
      <c r="H24" s="13">
        <f t="shared" si="0"/>
        <v>564542513.52</v>
      </c>
    </row>
    <row r="25" spans="1:8" ht="15">
      <c r="A25" s="47"/>
      <c r="B25" s="11" t="s">
        <v>27</v>
      </c>
      <c r="C25" s="12">
        <v>0</v>
      </c>
      <c r="D25" s="12">
        <v>168317607.44</v>
      </c>
      <c r="E25" s="12">
        <v>1846426.2499999995</v>
      </c>
      <c r="F25" s="12">
        <v>909677.2199999997</v>
      </c>
      <c r="G25" s="12">
        <v>717.03</v>
      </c>
      <c r="H25" s="13">
        <f t="shared" si="0"/>
        <v>171074427.94</v>
      </c>
    </row>
    <row r="26" spans="1:8" ht="15.75" thickBot="1">
      <c r="A26" s="48"/>
      <c r="B26" s="18" t="s">
        <v>16</v>
      </c>
      <c r="C26" s="19">
        <f>SUM(C20:C25)</f>
        <v>651807010.5600001</v>
      </c>
      <c r="D26" s="19">
        <f>SUM(D20:D25)</f>
        <v>36347586097.6</v>
      </c>
      <c r="E26" s="19">
        <f>SUM(E20:E25)</f>
        <v>16517248686.520006</v>
      </c>
      <c r="F26" s="19">
        <f>SUM(F20:F25)</f>
        <v>14899999053.329992</v>
      </c>
      <c r="G26" s="19">
        <f>SUM(G20:G25)</f>
        <v>422397055.84999996</v>
      </c>
      <c r="H26" s="20">
        <f t="shared" si="0"/>
        <v>68839037903.86</v>
      </c>
    </row>
    <row r="28" ht="15">
      <c r="A28" s="21" t="s">
        <v>31</v>
      </c>
    </row>
    <row r="30" ht="15">
      <c r="A30" s="22" t="s">
        <v>29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0" location="Índice!A1" display="Volver al Índice"/>
  </hyperlink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0" zoomScaleNormal="80" zoomScalePageLayoutView="0" workbookViewId="0" topLeftCell="A1">
      <selection activeCell="A29" sqref="A29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2" ht="15">
      <c r="A5" s="1" t="s">
        <v>6</v>
      </c>
      <c r="B5" s="39" t="s">
        <v>37</v>
      </c>
    </row>
    <row r="6" spans="1:2" ht="15">
      <c r="A6" s="1" t="s">
        <v>5</v>
      </c>
      <c r="B6" s="3" t="s">
        <v>32</v>
      </c>
    </row>
    <row r="7" spans="1:2" ht="15">
      <c r="A7" s="1" t="s">
        <v>8</v>
      </c>
      <c r="B7" s="4" t="s">
        <v>9</v>
      </c>
    </row>
    <row r="8" spans="1:2" ht="15">
      <c r="A8" s="1" t="s">
        <v>10</v>
      </c>
      <c r="B8" s="5">
        <v>2011</v>
      </c>
    </row>
    <row r="9" spans="1:2" ht="15">
      <c r="A9" s="1" t="s">
        <v>11</v>
      </c>
      <c r="B9" s="6" t="s">
        <v>12</v>
      </c>
    </row>
    <row r="10" ht="15.75" thickBot="1"/>
    <row r="11" spans="1:8" ht="15">
      <c r="A11" s="40" t="s">
        <v>13</v>
      </c>
      <c r="B11" s="42" t="s">
        <v>14</v>
      </c>
      <c r="C11" s="44" t="s">
        <v>15</v>
      </c>
      <c r="D11" s="44"/>
      <c r="E11" s="44"/>
      <c r="F11" s="44"/>
      <c r="G11" s="44"/>
      <c r="H11" s="45" t="s">
        <v>16</v>
      </c>
    </row>
    <row r="12" spans="1:8" ht="15.75" thickBot="1">
      <c r="A12" s="41"/>
      <c r="B12" s="43"/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46"/>
    </row>
    <row r="13" spans="1:8" ht="15">
      <c r="A13" s="40">
        <v>2010</v>
      </c>
      <c r="B13" s="8" t="s">
        <v>22</v>
      </c>
      <c r="C13" s="28">
        <f>'Exportaciones (FOB_U$S)'!C13/'Exportaciones (FOB_U$S)'!$H$19</f>
        <v>0.00033543014930643885</v>
      </c>
      <c r="D13" s="28">
        <f>'Exportaciones (FOB_U$S)'!D13/'Exportaciones (FOB_U$S)'!$H$19</f>
        <v>0.02033253953816226</v>
      </c>
      <c r="E13" s="28">
        <f>'Exportaciones (FOB_U$S)'!E13/'Exportaciones (FOB_U$S)'!$H$19</f>
        <v>0.002414122103220582</v>
      </c>
      <c r="F13" s="28">
        <f>'Exportaciones (FOB_U$S)'!F13/'Exportaciones (FOB_U$S)'!$H$19</f>
        <v>0.01378047215987704</v>
      </c>
      <c r="G13" s="28">
        <f>'Exportaciones (FOB_U$S)'!G13/'Exportaciones (FOB_U$S)'!$H$19</f>
        <v>0.00018672011117875154</v>
      </c>
      <c r="H13" s="29">
        <f>SUM(C13:G13)</f>
        <v>0.03704928406174507</v>
      </c>
    </row>
    <row r="14" spans="1:8" ht="15">
      <c r="A14" s="47"/>
      <c r="B14" s="11" t="s">
        <v>23</v>
      </c>
      <c r="C14" s="30">
        <f>'Exportaciones (FOB_U$S)'!C14/'Exportaciones (FOB_U$S)'!$H$19</f>
        <v>0.06010152482347026</v>
      </c>
      <c r="D14" s="30">
        <f>'Exportaciones (FOB_U$S)'!D14/'Exportaciones (FOB_U$S)'!$H$19</f>
        <v>0.27016997306149476</v>
      </c>
      <c r="E14" s="30">
        <f>'Exportaciones (FOB_U$S)'!E14/'Exportaciones (FOB_U$S)'!$H$19</f>
        <v>0.23318890112307974</v>
      </c>
      <c r="F14" s="30">
        <f>'Exportaciones (FOB_U$S)'!F14/'Exportaciones (FOB_U$S)'!$H$19</f>
        <v>0.176095070906802</v>
      </c>
      <c r="G14" s="30">
        <f>'Exportaciones (FOB_U$S)'!G14/'Exportaciones (FOB_U$S)'!$H$19</f>
        <v>0.004932520222782803</v>
      </c>
      <c r="H14" s="31">
        <f aca="true" t="shared" si="0" ref="H14:H26">SUM(C14:G14)</f>
        <v>0.7444879901376296</v>
      </c>
    </row>
    <row r="15" spans="1:8" ht="15">
      <c r="A15" s="47"/>
      <c r="B15" s="11" t="s">
        <v>24</v>
      </c>
      <c r="C15" s="30">
        <f>'Exportaciones (FOB_U$S)'!C15/'Exportaciones (FOB_U$S)'!$H$19</f>
        <v>2.3287079129752303E-06</v>
      </c>
      <c r="D15" s="30">
        <f>'Exportaciones (FOB_U$S)'!D15/'Exportaciones (FOB_U$S)'!$H$19</f>
        <v>0.1994069829438429</v>
      </c>
      <c r="E15" s="30">
        <f>'Exportaciones (FOB_U$S)'!E15/'Exportaciones (FOB_U$S)'!$H$19</f>
        <v>0.0010938206317744332</v>
      </c>
      <c r="F15" s="30">
        <f>'Exportaciones (FOB_U$S)'!F15/'Exportaciones (FOB_U$S)'!$H$19</f>
        <v>0.009295781793091044</v>
      </c>
      <c r="G15" s="30">
        <f>'Exportaciones (FOB_U$S)'!G15/'Exportaciones (FOB_U$S)'!$H$19</f>
        <v>2.8850927304702734E-05</v>
      </c>
      <c r="H15" s="31">
        <f t="shared" si="0"/>
        <v>0.20982776500392605</v>
      </c>
    </row>
    <row r="16" spans="1:8" ht="15">
      <c r="A16" s="47"/>
      <c r="B16" s="11" t="s">
        <v>25</v>
      </c>
      <c r="C16" s="30">
        <f>'Exportaciones (FOB_U$S)'!C16/'Exportaciones (FOB_U$S)'!$H$19</f>
        <v>0</v>
      </c>
      <c r="D16" s="30">
        <f>'Exportaciones (FOB_U$S)'!D16/'Exportaciones (FOB_U$S)'!$H$19</f>
        <v>0.0015084909832698938</v>
      </c>
      <c r="E16" s="30">
        <f>'Exportaciones (FOB_U$S)'!E16/'Exportaciones (FOB_U$S)'!$H$19</f>
        <v>0</v>
      </c>
      <c r="F16" s="30">
        <f>'Exportaciones (FOB_U$S)'!F16/'Exportaciones (FOB_U$S)'!$H$19</f>
        <v>0</v>
      </c>
      <c r="G16" s="30">
        <f>'Exportaciones (FOB_U$S)'!G16/'Exportaciones (FOB_U$S)'!$H$19</f>
        <v>0</v>
      </c>
      <c r="H16" s="31">
        <f t="shared" si="0"/>
        <v>0.0015084909832698938</v>
      </c>
    </row>
    <row r="17" spans="1:8" ht="15">
      <c r="A17" s="47"/>
      <c r="B17" s="11" t="s">
        <v>26</v>
      </c>
      <c r="C17" s="30">
        <f>'Exportaciones (FOB_U$S)'!C17/'Exportaciones (FOB_U$S)'!$H$19</f>
        <v>0</v>
      </c>
      <c r="D17" s="30">
        <f>'Exportaciones (FOB_U$S)'!D17/'Exportaciones (FOB_U$S)'!$H$19</f>
        <v>0.006568087521274595</v>
      </c>
      <c r="E17" s="30">
        <f>'Exportaciones (FOB_U$S)'!E17/'Exportaciones (FOB_U$S)'!$H$19</f>
        <v>0</v>
      </c>
      <c r="F17" s="30">
        <f>'Exportaciones (FOB_U$S)'!F17/'Exportaciones (FOB_U$S)'!$H$19</f>
        <v>0</v>
      </c>
      <c r="G17" s="30">
        <f>'Exportaciones (FOB_U$S)'!G17/'Exportaciones (FOB_U$S)'!$H$19</f>
        <v>0</v>
      </c>
      <c r="H17" s="31">
        <f t="shared" si="0"/>
        <v>0.006568087521274595</v>
      </c>
    </row>
    <row r="18" spans="1:8" ht="15">
      <c r="A18" s="47"/>
      <c r="B18" s="11" t="s">
        <v>27</v>
      </c>
      <c r="C18" s="30">
        <f>'Exportaciones (FOB_U$S)'!C18/'Exportaciones (FOB_U$S)'!$H$19</f>
        <v>1.1543954536437828E-08</v>
      </c>
      <c r="D18" s="30">
        <f>'Exportaciones (FOB_U$S)'!D18/'Exportaciones (FOB_U$S)'!$H$19</f>
        <v>0.000557540576070242</v>
      </c>
      <c r="E18" s="30">
        <f>'Exportaciones (FOB_U$S)'!E18/'Exportaciones (FOB_U$S)'!$H$19</f>
        <v>1.250511527971574E-07</v>
      </c>
      <c r="F18" s="30">
        <f>'Exportaciones (FOB_U$S)'!F18/'Exportaciones (FOB_U$S)'!$H$19</f>
        <v>7.050907796960189E-07</v>
      </c>
      <c r="G18" s="30">
        <f>'Exportaciones (FOB_U$S)'!G18/'Exportaciones (FOB_U$S)'!$H$19</f>
        <v>3.019764187621071E-11</v>
      </c>
      <c r="H18" s="31">
        <f t="shared" si="0"/>
        <v>0.0005583822921549135</v>
      </c>
    </row>
    <row r="19" spans="1:8" ht="15.75" thickBot="1">
      <c r="A19" s="48"/>
      <c r="B19" s="27" t="s">
        <v>16</v>
      </c>
      <c r="C19" s="32">
        <f>SUM(C13:C18)</f>
        <v>0.06043929522464421</v>
      </c>
      <c r="D19" s="32">
        <f>SUM(D13:D18)</f>
        <v>0.4985436146241146</v>
      </c>
      <c r="E19" s="32">
        <f>SUM(E13:E18)</f>
        <v>0.23669696890922756</v>
      </c>
      <c r="F19" s="32">
        <f>SUM(F13:F18)</f>
        <v>0.19917202995054978</v>
      </c>
      <c r="G19" s="32">
        <f>SUM(G13:G18)</f>
        <v>0.0051480912914638995</v>
      </c>
      <c r="H19" s="33">
        <f t="shared" si="0"/>
        <v>1</v>
      </c>
    </row>
    <row r="20" spans="1:8" ht="15">
      <c r="A20" s="49">
        <v>2011</v>
      </c>
      <c r="B20" s="26" t="s">
        <v>22</v>
      </c>
      <c r="C20" s="34">
        <f>'Exportaciones (FOB_U$S)'!C20/'Exportaciones (FOB_U$S)'!$H$26</f>
        <v>0.00029744028432150324</v>
      </c>
      <c r="D20" s="34">
        <f>'Exportaciones (FOB_U$S)'!D20/'Exportaciones (FOB_U$S)'!$H$26</f>
        <v>0.019059066284232887</v>
      </c>
      <c r="E20" s="34">
        <f>'Exportaciones (FOB_U$S)'!E20/'Exportaciones (FOB_U$S)'!$H$26</f>
        <v>0.0017167104397232424</v>
      </c>
      <c r="F20" s="34">
        <f>'Exportaciones (FOB_U$S)'!F20/'Exportaciones (FOB_U$S)'!$H$26</f>
        <v>0.013708619157505464</v>
      </c>
      <c r="G20" s="34">
        <f>'Exportaciones (FOB_U$S)'!G20/'Exportaciones (FOB_U$S)'!$H$26</f>
        <v>0.00021168930015273832</v>
      </c>
      <c r="H20" s="35">
        <f t="shared" si="0"/>
        <v>0.034993525465935836</v>
      </c>
    </row>
    <row r="21" spans="1:8" ht="15">
      <c r="A21" s="47"/>
      <c r="B21" s="11" t="s">
        <v>23</v>
      </c>
      <c r="C21" s="34">
        <f>'Exportaciones (FOB_U$S)'!C21/'Exportaciones (FOB_U$S)'!$H$26</f>
        <v>0.07814436131272062</v>
      </c>
      <c r="D21" s="34">
        <f>'Exportaciones (FOB_U$S)'!D21/'Exportaciones (FOB_U$S)'!$H$26</f>
        <v>0.2748434245211718</v>
      </c>
      <c r="E21" s="34">
        <f>'Exportaciones (FOB_U$S)'!E21/'Exportaciones (FOB_U$S)'!$H$26</f>
        <v>0.21781328676502543</v>
      </c>
      <c r="F21" s="34">
        <f>'Exportaciones (FOB_U$S)'!F21/'Exportaciones (FOB_U$S)'!$H$26</f>
        <v>0.18357731744427225</v>
      </c>
      <c r="G21" s="34">
        <f>'Exportaciones (FOB_U$S)'!G21/'Exportaciones (FOB_U$S)'!$H$26</f>
        <v>0.00817551663957296</v>
      </c>
      <c r="H21" s="31">
        <f t="shared" si="0"/>
        <v>0.7625539066827631</v>
      </c>
    </row>
    <row r="22" spans="1:8" ht="15">
      <c r="A22" s="47"/>
      <c r="B22" s="11" t="s">
        <v>24</v>
      </c>
      <c r="C22" s="34">
        <f>'Exportaciones (FOB_U$S)'!C22/'Exportaciones (FOB_U$S)'!$H$26</f>
        <v>9.004658328324694E-06</v>
      </c>
      <c r="D22" s="34">
        <f>'Exportaciones (FOB_U$S)'!D22/'Exportaciones (FOB_U$S)'!$H$26</f>
        <v>0.19452643261711702</v>
      </c>
      <c r="E22" s="34">
        <f>'Exportaciones (FOB_U$S)'!E22/'Exportaciones (FOB_U$S)'!$H$26</f>
        <v>0.0008430815762400483</v>
      </c>
      <c r="F22" s="34">
        <f>'Exportaciones (FOB_U$S)'!F22/'Exportaciones (FOB_U$S)'!$H$26</f>
        <v>0.0004695405119202046</v>
      </c>
      <c r="G22" s="34">
        <f>'Exportaciones (FOB_U$S)'!G22/'Exportaciones (FOB_U$S)'!$H$26</f>
        <v>5.312280019860153E-05</v>
      </c>
      <c r="H22" s="31">
        <f t="shared" si="0"/>
        <v>0.19590118216380417</v>
      </c>
    </row>
    <row r="23" spans="1:8" ht="15">
      <c r="A23" s="47"/>
      <c r="B23" s="11" t="s">
        <v>25</v>
      </c>
      <c r="C23" s="34">
        <f>'Exportaciones (FOB_U$S)'!C23/'Exportaciones (FOB_U$S)'!$H$26</f>
        <v>0</v>
      </c>
      <c r="D23" s="34">
        <f>'Exportaciones (FOB_U$S)'!D23/'Exportaciones (FOB_U$S)'!$H$26</f>
        <v>0.0013346043748398337</v>
      </c>
      <c r="E23" s="34">
        <f>'Exportaciones (FOB_U$S)'!E23/'Exportaciones (FOB_U$S)'!$H$26</f>
        <v>0</v>
      </c>
      <c r="F23" s="34">
        <f>'Exportaciones (FOB_U$S)'!F23/'Exportaciones (FOB_U$S)'!$H$26</f>
        <v>0</v>
      </c>
      <c r="G23" s="34">
        <f>'Exportaciones (FOB_U$S)'!G23/'Exportaciones (FOB_U$S)'!$H$26</f>
        <v>0</v>
      </c>
      <c r="H23" s="31">
        <f t="shared" si="0"/>
        <v>0.0013346043748398337</v>
      </c>
    </row>
    <row r="24" spans="1:8" ht="15">
      <c r="A24" s="47"/>
      <c r="B24" s="11" t="s">
        <v>26</v>
      </c>
      <c r="C24" s="34">
        <f>'Exportaciones (FOB_U$S)'!C24/'Exportaciones (FOB_U$S)'!$H$26</f>
        <v>0</v>
      </c>
      <c r="D24" s="34">
        <f>'Exportaciones (FOB_U$S)'!D24/'Exportaciones (FOB_U$S)'!$H$26</f>
        <v>0.004804068104544952</v>
      </c>
      <c r="E24" s="34">
        <f>'Exportaciones (FOB_U$S)'!E24/'Exportaciones (FOB_U$S)'!$H$26</f>
        <v>0</v>
      </c>
      <c r="F24" s="34">
        <f>'Exportaciones (FOB_U$S)'!F24/'Exportaciones (FOB_U$S)'!$H$26</f>
        <v>0</v>
      </c>
      <c r="G24" s="34">
        <f>'Exportaciones (FOB_U$S)'!G24/'Exportaciones (FOB_U$S)'!$H$26</f>
        <v>0</v>
      </c>
      <c r="H24" s="31">
        <f t="shared" si="0"/>
        <v>0.004804068104544952</v>
      </c>
    </row>
    <row r="25" spans="1:8" ht="15">
      <c r="A25" s="47"/>
      <c r="B25" s="11" t="s">
        <v>27</v>
      </c>
      <c r="C25" s="34">
        <f>'Exportaciones (FOB_U$S)'!C25/'Exportaciones (FOB_U$S)'!$H$26</f>
        <v>0</v>
      </c>
      <c r="D25" s="34">
        <f>'Exportaciones (FOB_U$S)'!D25/'Exportaciones (FOB_U$S)'!$H$26</f>
        <v>0.00041248155120918926</v>
      </c>
      <c r="E25" s="34">
        <f>'Exportaciones (FOB_U$S)'!E25/'Exportaciones (FOB_U$S)'!$H$26</f>
        <v>4.878499479515011E-08</v>
      </c>
      <c r="F25" s="34">
        <f>'Exportaciones (FOB_U$S)'!F25/'Exportaciones (FOB_U$S)'!$H$26</f>
        <v>1.6342763825842074E-07</v>
      </c>
      <c r="G25" s="34">
        <f>'Exportaciones (FOB_U$S)'!G25/'Exportaciones (FOB_U$S)'!$H$26</f>
        <v>1.944426986994374E-08</v>
      </c>
      <c r="H25" s="31">
        <f t="shared" si="0"/>
        <v>0.00041271320811211277</v>
      </c>
    </row>
    <row r="26" spans="1:8" ht="15.75" thickBot="1">
      <c r="A26" s="48"/>
      <c r="B26" s="18" t="s">
        <v>16</v>
      </c>
      <c r="C26" s="32">
        <f>SUM(C20:C25)</f>
        <v>0.07845080625537046</v>
      </c>
      <c r="D26" s="32">
        <f>SUM(D20:D25)</f>
        <v>0.4949800774531157</v>
      </c>
      <c r="E26" s="32">
        <f>SUM(E20:E25)</f>
        <v>0.2203731275659835</v>
      </c>
      <c r="F26" s="32">
        <f>SUM(F20:F25)</f>
        <v>0.19775564054133615</v>
      </c>
      <c r="G26" s="32">
        <f>SUM(G20:G25)</f>
        <v>0.008440348184194169</v>
      </c>
      <c r="H26" s="33">
        <f t="shared" si="0"/>
        <v>1</v>
      </c>
    </row>
    <row r="28" ht="15">
      <c r="A28" s="21" t="s">
        <v>28</v>
      </c>
    </row>
    <row r="29" ht="15">
      <c r="A29" s="21" t="s">
        <v>39</v>
      </c>
    </row>
    <row r="30" ht="15">
      <c r="A30" s="21"/>
    </row>
    <row r="31" ht="15">
      <c r="A31" s="22" t="s">
        <v>29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80" zoomScaleNormal="80" zoomScalePageLayoutView="0" workbookViewId="0" topLeftCell="A1">
      <selection activeCell="D31" sqref="D31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2" ht="15">
      <c r="A5" s="1" t="s">
        <v>6</v>
      </c>
      <c r="B5" s="39" t="s">
        <v>38</v>
      </c>
    </row>
    <row r="6" spans="1:2" ht="15">
      <c r="A6" s="1" t="s">
        <v>5</v>
      </c>
      <c r="B6" s="3" t="s">
        <v>33</v>
      </c>
    </row>
    <row r="7" spans="1:2" ht="15">
      <c r="A7" s="1" t="s">
        <v>8</v>
      </c>
      <c r="B7" s="4" t="s">
        <v>9</v>
      </c>
    </row>
    <row r="8" spans="1:2" ht="15">
      <c r="A8" s="1" t="s">
        <v>10</v>
      </c>
      <c r="B8" s="5">
        <v>2011</v>
      </c>
    </row>
    <row r="9" spans="1:2" ht="15">
      <c r="A9" s="1" t="s">
        <v>11</v>
      </c>
      <c r="B9" s="6" t="s">
        <v>12</v>
      </c>
    </row>
    <row r="10" ht="15.75" thickBot="1"/>
    <row r="11" spans="1:8" ht="15">
      <c r="A11" s="40" t="s">
        <v>13</v>
      </c>
      <c r="B11" s="42" t="s">
        <v>14</v>
      </c>
      <c r="C11" s="44" t="s">
        <v>15</v>
      </c>
      <c r="D11" s="44"/>
      <c r="E11" s="44"/>
      <c r="F11" s="44"/>
      <c r="G11" s="44"/>
      <c r="H11" s="45" t="s">
        <v>16</v>
      </c>
    </row>
    <row r="12" spans="1:8" ht="15.75" thickBot="1">
      <c r="A12" s="41"/>
      <c r="B12" s="43"/>
      <c r="C12" s="7" t="s">
        <v>17</v>
      </c>
      <c r="D12" s="7" t="s">
        <v>18</v>
      </c>
      <c r="E12" s="7" t="s">
        <v>19</v>
      </c>
      <c r="F12" s="7" t="s">
        <v>20</v>
      </c>
      <c r="G12" s="7" t="s">
        <v>21</v>
      </c>
      <c r="H12" s="46"/>
    </row>
    <row r="13" spans="1:8" ht="15">
      <c r="A13" s="40">
        <v>2010</v>
      </c>
      <c r="B13" s="8" t="s">
        <v>22</v>
      </c>
      <c r="C13" s="28">
        <f>'Importaciones (CIF_U$S)'!C13/'Importaciones (CIF_U$S)'!$H$19</f>
        <v>0.00011221816714350322</v>
      </c>
      <c r="D13" s="28">
        <f>'Importaciones (CIF_U$S)'!D13/'Importaciones (CIF_U$S)'!$H$19</f>
        <v>0.050143871050535416</v>
      </c>
      <c r="E13" s="28">
        <f>'Importaciones (CIF_U$S)'!E13/'Importaciones (CIF_U$S)'!$H$19</f>
        <v>0.03486982096402103</v>
      </c>
      <c r="F13" s="28">
        <f>'Importaciones (CIF_U$S)'!F13/'Importaciones (CIF_U$S)'!$H$19</f>
        <v>0.043353015234883475</v>
      </c>
      <c r="G13" s="28">
        <f>'Importaciones (CIF_U$S)'!G13/'Importaciones (CIF_U$S)'!$H$19</f>
        <v>0.00045285938096020594</v>
      </c>
      <c r="H13" s="29">
        <f>SUM(C13:G13)</f>
        <v>0.12893178479754364</v>
      </c>
    </row>
    <row r="14" spans="1:8" ht="15">
      <c r="A14" s="47"/>
      <c r="B14" s="11" t="s">
        <v>23</v>
      </c>
      <c r="C14" s="30">
        <f>'Importaciones (CIF_U$S)'!C14/'Importaciones (CIF_U$S)'!$H$19</f>
        <v>0.006039299943847938</v>
      </c>
      <c r="D14" s="30">
        <f>'Importaciones (CIF_U$S)'!D14/'Importaciones (CIF_U$S)'!$H$19</f>
        <v>0.27160900587084535</v>
      </c>
      <c r="E14" s="30">
        <f>'Importaciones (CIF_U$S)'!E14/'Importaciones (CIF_U$S)'!$H$19</f>
        <v>0.1484821477498693</v>
      </c>
      <c r="F14" s="30">
        <f>'Importaciones (CIF_U$S)'!F14/'Importaciones (CIF_U$S)'!$H$19</f>
        <v>0.15409062874605026</v>
      </c>
      <c r="G14" s="30">
        <f>'Importaciones (CIF_U$S)'!G14/'Importaciones (CIF_U$S)'!$H$19</f>
        <v>0.005803446061961518</v>
      </c>
      <c r="H14" s="31">
        <f aca="true" t="shared" si="0" ref="H14:H26">SUM(C14:G14)</f>
        <v>0.5860245283725743</v>
      </c>
    </row>
    <row r="15" spans="1:8" ht="15">
      <c r="A15" s="47"/>
      <c r="B15" s="11" t="s">
        <v>24</v>
      </c>
      <c r="C15" s="30">
        <f>'Importaciones (CIF_U$S)'!C15/'Importaciones (CIF_U$S)'!$H$19</f>
        <v>0.00017230934964533958</v>
      </c>
      <c r="D15" s="30">
        <f>'Importaciones (CIF_U$S)'!D15/'Importaciones (CIF_U$S)'!$H$19</f>
        <v>0.1968197927112328</v>
      </c>
      <c r="E15" s="30">
        <f>'Importaciones (CIF_U$S)'!E15/'Importaciones (CIF_U$S)'!$H$19</f>
        <v>0.05520257872080375</v>
      </c>
      <c r="F15" s="30">
        <f>'Importaciones (CIF_U$S)'!F15/'Importaciones (CIF_U$S)'!$H$19</f>
        <v>0.021772983786882333</v>
      </c>
      <c r="G15" s="30">
        <f>'Importaciones (CIF_U$S)'!G15/'Importaciones (CIF_U$S)'!$H$19</f>
        <v>0.00015927049454214499</v>
      </c>
      <c r="H15" s="31">
        <f t="shared" si="0"/>
        <v>0.27412693506310637</v>
      </c>
    </row>
    <row r="16" spans="1:8" ht="15">
      <c r="A16" s="47"/>
      <c r="B16" s="11" t="s">
        <v>25</v>
      </c>
      <c r="C16" s="30">
        <f>'Importaciones (CIF_U$S)'!C16/'Importaciones (CIF_U$S)'!$H$19</f>
        <v>0</v>
      </c>
      <c r="D16" s="30">
        <f>'Importaciones (CIF_U$S)'!D16/'Importaciones (CIF_U$S)'!$H$19</f>
        <v>0.0034830575106701307</v>
      </c>
      <c r="E16" s="30">
        <f>'Importaciones (CIF_U$S)'!E16/'Importaciones (CIF_U$S)'!$H$19</f>
        <v>1.1445312439728368E-08</v>
      </c>
      <c r="F16" s="30">
        <f>'Importaciones (CIF_U$S)'!F16/'Importaciones (CIF_U$S)'!$H$19</f>
        <v>0</v>
      </c>
      <c r="G16" s="30">
        <f>'Importaciones (CIF_U$S)'!G16/'Importaciones (CIF_U$S)'!$H$19</f>
        <v>0</v>
      </c>
      <c r="H16" s="31">
        <f t="shared" si="0"/>
        <v>0.00348306895598257</v>
      </c>
    </row>
    <row r="17" spans="1:8" ht="15">
      <c r="A17" s="47"/>
      <c r="B17" s="11" t="s">
        <v>26</v>
      </c>
      <c r="C17" s="30">
        <f>'Importaciones (CIF_U$S)'!C17/'Importaciones (CIF_U$S)'!$H$19</f>
        <v>0</v>
      </c>
      <c r="D17" s="30">
        <f>'Importaciones (CIF_U$S)'!D17/'Importaciones (CIF_U$S)'!$H$19</f>
        <v>0.0056501446249686785</v>
      </c>
      <c r="E17" s="30">
        <f>'Importaciones (CIF_U$S)'!E17/'Importaciones (CIF_U$S)'!$H$19</f>
        <v>0</v>
      </c>
      <c r="F17" s="30">
        <f>'Importaciones (CIF_U$S)'!F17/'Importaciones (CIF_U$S)'!$H$19</f>
        <v>0</v>
      </c>
      <c r="G17" s="30">
        <f>'Importaciones (CIF_U$S)'!G17/'Importaciones (CIF_U$S)'!$H$19</f>
        <v>0</v>
      </c>
      <c r="H17" s="31">
        <f t="shared" si="0"/>
        <v>0.0056501446249686785</v>
      </c>
    </row>
    <row r="18" spans="1:8" ht="15">
      <c r="A18" s="47"/>
      <c r="B18" s="11" t="s">
        <v>27</v>
      </c>
      <c r="C18" s="30">
        <f>'Importaciones (CIF_U$S)'!C18/'Importaciones (CIF_U$S)'!$H$19</f>
        <v>1.0118449011382454E-08</v>
      </c>
      <c r="D18" s="30">
        <f>'Importaciones (CIF_U$S)'!D18/'Importaciones (CIF_U$S)'!$H$19</f>
        <v>0.0017396134245589432</v>
      </c>
      <c r="E18" s="30">
        <f>'Importaciones (CIF_U$S)'!E18/'Importaciones (CIF_U$S)'!$H$19</f>
        <v>2.6589882907035262E-05</v>
      </c>
      <c r="F18" s="30">
        <f>'Importaciones (CIF_U$S)'!F18/'Importaciones (CIF_U$S)'!$H$19</f>
        <v>1.7225747306331134E-05</v>
      </c>
      <c r="G18" s="30">
        <f>'Importaciones (CIF_U$S)'!G18/'Importaciones (CIF_U$S)'!$H$19</f>
        <v>9.901260320292496E-08</v>
      </c>
      <c r="H18" s="31">
        <f t="shared" si="0"/>
        <v>0.001783538185824524</v>
      </c>
    </row>
    <row r="19" spans="1:8" ht="15.75" thickBot="1">
      <c r="A19" s="48"/>
      <c r="B19" s="27" t="s">
        <v>16</v>
      </c>
      <c r="C19" s="32">
        <f>SUM(C13:C18)</f>
        <v>0.006323837579085791</v>
      </c>
      <c r="D19" s="32">
        <f>SUM(D13:D18)</f>
        <v>0.5294454851928114</v>
      </c>
      <c r="E19" s="32">
        <f>SUM(E13:E18)</f>
        <v>0.23858114876291356</v>
      </c>
      <c r="F19" s="32">
        <f>SUM(F13:F18)</f>
        <v>0.2192338535151224</v>
      </c>
      <c r="G19" s="32">
        <f>SUM(G13:G18)</f>
        <v>0.006415674950067072</v>
      </c>
      <c r="H19" s="33">
        <f t="shared" si="0"/>
        <v>1.0000000000000002</v>
      </c>
    </row>
    <row r="20" spans="1:8" ht="15">
      <c r="A20" s="49">
        <v>2011</v>
      </c>
      <c r="B20" s="26" t="s">
        <v>22</v>
      </c>
      <c r="C20" s="34">
        <f>'Importaciones (CIF_U$S)'!C20/'Importaciones (CIF_U$S)'!$H$26</f>
        <v>0.00011164038318974047</v>
      </c>
      <c r="D20" s="34">
        <f>'Importaciones (CIF_U$S)'!D20/'Importaciones (CIF_U$S)'!$H$26</f>
        <v>0.03727473890633964</v>
      </c>
      <c r="E20" s="34">
        <f>'Importaciones (CIF_U$S)'!E20/'Importaciones (CIF_U$S)'!$H$26</f>
        <v>0.027376624933979885</v>
      </c>
      <c r="F20" s="34">
        <f>'Importaciones (CIF_U$S)'!F20/'Importaciones (CIF_U$S)'!$H$26</f>
        <v>0.038148126294524354</v>
      </c>
      <c r="G20" s="34">
        <f>'Importaciones (CIF_U$S)'!G20/'Importaciones (CIF_U$S)'!$H$26</f>
        <v>0.0004655992526328261</v>
      </c>
      <c r="H20" s="35">
        <f t="shared" si="0"/>
        <v>0.10337672977066645</v>
      </c>
    </row>
    <row r="21" spans="1:8" ht="15">
      <c r="A21" s="47"/>
      <c r="B21" s="11" t="s">
        <v>23</v>
      </c>
      <c r="C21" s="30">
        <f>'Importaciones (CIF_U$S)'!C21/'Importaciones (CIF_U$S)'!$H$26</f>
        <v>0.009210500767682105</v>
      </c>
      <c r="D21" s="30">
        <f>'Importaciones (CIF_U$S)'!D21/'Importaciones (CIF_U$S)'!$H$26</f>
        <v>0.29452477256401544</v>
      </c>
      <c r="E21" s="30">
        <f>'Importaciones (CIF_U$S)'!E21/'Importaciones (CIF_U$S)'!$H$26</f>
        <v>0.14674791495660283</v>
      </c>
      <c r="F21" s="30">
        <f>'Importaciones (CIF_U$S)'!F21/'Importaciones (CIF_U$S)'!$H$26</f>
        <v>0.15648293912669525</v>
      </c>
      <c r="G21" s="30">
        <f>'Importaciones (CIF_U$S)'!G21/'Importaciones (CIF_U$S)'!$H$26</f>
        <v>0.0055445710560780214</v>
      </c>
      <c r="H21" s="31">
        <f t="shared" si="0"/>
        <v>0.6125106984710735</v>
      </c>
    </row>
    <row r="22" spans="1:8" ht="15">
      <c r="A22" s="47"/>
      <c r="B22" s="11" t="s">
        <v>24</v>
      </c>
      <c r="C22" s="30">
        <f>'Importaciones (CIF_U$S)'!C22/'Importaciones (CIF_U$S)'!$H$26</f>
        <v>0.00014642538357490317</v>
      </c>
      <c r="D22" s="30">
        <f>'Importaciones (CIF_U$S)'!D22/'Importaciones (CIF_U$S)'!$H$26</f>
        <v>0.1816955771149534</v>
      </c>
      <c r="E22" s="30">
        <f>'Importaciones (CIF_U$S)'!E22/'Importaciones (CIF_U$S)'!$H$26</f>
        <v>0.06578878201457337</v>
      </c>
      <c r="F22" s="30">
        <f>'Importaciones (CIF_U$S)'!F22/'Importaciones (CIF_U$S)'!$H$26</f>
        <v>0.021802624612594152</v>
      </c>
      <c r="G22" s="30">
        <f>'Importaciones (CIF_U$S)'!G22/'Importaciones (CIF_U$S)'!$H$26</f>
        <v>0.00012582972385664757</v>
      </c>
      <c r="H22" s="31">
        <f t="shared" si="0"/>
        <v>0.26955923884955246</v>
      </c>
    </row>
    <row r="23" spans="1:8" ht="15">
      <c r="A23" s="47"/>
      <c r="B23" s="11" t="s">
        <v>25</v>
      </c>
      <c r="C23" s="30">
        <f>'Importaciones (CIF_U$S)'!C23/'Importaciones (CIF_U$S)'!$H$26</f>
        <v>0</v>
      </c>
      <c r="D23" s="30">
        <f>'Importaciones (CIF_U$S)'!D23/'Importaciones (CIF_U$S)'!$H$26</f>
        <v>0.0038672549497539154</v>
      </c>
      <c r="E23" s="30">
        <f>'Importaciones (CIF_U$S)'!E23/'Importaciones (CIF_U$S)'!$H$26</f>
        <v>0</v>
      </c>
      <c r="F23" s="30">
        <f>'Importaciones (CIF_U$S)'!F23/'Importaciones (CIF_U$S)'!$H$26</f>
        <v>3.463441780417897E-08</v>
      </c>
      <c r="G23" s="30">
        <f>'Importaciones (CIF_U$S)'!G23/'Importaciones (CIF_U$S)'!$H$26</f>
        <v>0</v>
      </c>
      <c r="H23" s="31">
        <f t="shared" si="0"/>
        <v>0.0038672895841717196</v>
      </c>
    </row>
    <row r="24" spans="1:8" ht="15">
      <c r="A24" s="47"/>
      <c r="B24" s="11" t="s">
        <v>26</v>
      </c>
      <c r="C24" s="30">
        <f>'Importaciones (CIF_U$S)'!C24/'Importaciones (CIF_U$S)'!$H$26</f>
        <v>0</v>
      </c>
      <c r="D24" s="30">
        <f>'Importaciones (CIF_U$S)'!D24/'Importaciones (CIF_U$S)'!$H$26</f>
        <v>0.008200906501750288</v>
      </c>
      <c r="E24" s="30">
        <f>'Importaciones (CIF_U$S)'!E24/'Importaciones (CIF_U$S)'!$H$26</f>
        <v>0</v>
      </c>
      <c r="F24" s="30">
        <f>'Importaciones (CIF_U$S)'!F24/'Importaciones (CIF_U$S)'!$H$26</f>
        <v>0</v>
      </c>
      <c r="G24" s="30">
        <f>'Importaciones (CIF_U$S)'!G24/'Importaciones (CIF_U$S)'!$H$26</f>
        <v>0</v>
      </c>
      <c r="H24" s="31">
        <f t="shared" si="0"/>
        <v>0.008200906501750288</v>
      </c>
    </row>
    <row r="25" spans="1:8" ht="15">
      <c r="A25" s="47"/>
      <c r="B25" s="11" t="s">
        <v>27</v>
      </c>
      <c r="C25" s="30">
        <f>'Importaciones (CIF_U$S)'!C25/'Importaciones (CIF_U$S)'!$H$26</f>
        <v>0</v>
      </c>
      <c r="D25" s="30">
        <f>'Importaciones (CIF_U$S)'!D25/'Importaciones (CIF_U$S)'!$H$26</f>
        <v>0.002445089480696562</v>
      </c>
      <c r="E25" s="30">
        <f>'Importaciones (CIF_U$S)'!E25/'Importaciones (CIF_U$S)'!$H$26</f>
        <v>2.682237152382493E-05</v>
      </c>
      <c r="F25" s="30">
        <f>'Importaciones (CIF_U$S)'!F25/'Importaciones (CIF_U$S)'!$H$26</f>
        <v>1.3214554527482603E-05</v>
      </c>
      <c r="G25" s="30">
        <f>'Importaciones (CIF_U$S)'!G25/'Importaciones (CIF_U$S)'!$H$26</f>
        <v>1.0416037496070148E-08</v>
      </c>
      <c r="H25" s="31">
        <f t="shared" si="0"/>
        <v>0.0024851368227853656</v>
      </c>
    </row>
    <row r="26" spans="1:8" ht="15.75" thickBot="1">
      <c r="A26" s="48"/>
      <c r="B26" s="18" t="s">
        <v>16</v>
      </c>
      <c r="C26" s="32">
        <f>SUM(C20:C25)</f>
        <v>0.009468566534446748</v>
      </c>
      <c r="D26" s="32">
        <f>SUM(D20:D25)</f>
        <v>0.5280083395175093</v>
      </c>
      <c r="E26" s="32">
        <f>SUM(E20:E25)</f>
        <v>0.2399401442766799</v>
      </c>
      <c r="F26" s="32">
        <f>SUM(F20:F25)</f>
        <v>0.21644693922275907</v>
      </c>
      <c r="G26" s="32">
        <f>SUM(G20:G25)</f>
        <v>0.006136010448604991</v>
      </c>
      <c r="H26" s="33">
        <f t="shared" si="0"/>
        <v>0.9999999999999999</v>
      </c>
    </row>
    <row r="28" ht="15">
      <c r="A28" s="21" t="s">
        <v>31</v>
      </c>
    </row>
    <row r="29" ht="15">
      <c r="A29" s="21" t="s">
        <v>39</v>
      </c>
    </row>
    <row r="30" ht="15">
      <c r="A30" s="21"/>
    </row>
    <row r="31" ht="15">
      <c r="A31" s="22" t="s">
        <v>29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1" location="Índice!A1" display="Volver al Índ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2013-07-15T21:44:59Z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