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275" windowHeight="7710" activeTab="3"/>
  </bookViews>
  <sheets>
    <sheet name="Índice" sheetId="1" r:id="rId1"/>
    <sheet name="Exportaciones" sheetId="2" r:id="rId2"/>
    <sheet name="Importaciones" sheetId="3" r:id="rId3"/>
    <sheet name="Exportaciones (%)" sheetId="4" r:id="rId4"/>
    <sheet name="Importaciones (%)" sheetId="5" r:id="rId5"/>
  </sheets>
  <definedNames/>
  <calcPr fullCalcOnLoad="1"/>
</workbook>
</file>

<file path=xl/sharedStrings.xml><?xml version="1.0" encoding="utf-8"?>
<sst xmlns="http://schemas.openxmlformats.org/spreadsheetml/2006/main" count="197" uniqueCount="53">
  <si>
    <t>Observatorio Nacional de Datos de Transporte</t>
  </si>
  <si>
    <t>Centro Tecnológico de Transporte, Tránsito y Seguridad Vial</t>
  </si>
  <si>
    <t>Universidad Tecnológica Nacional</t>
  </si>
  <si>
    <t>Sección</t>
  </si>
  <si>
    <t>Transporte de cargas y logística</t>
  </si>
  <si>
    <t>Cuadro</t>
  </si>
  <si>
    <t>Descripción</t>
  </si>
  <si>
    <t>Fuente</t>
  </si>
  <si>
    <t>Ultimo dato disponible</t>
  </si>
  <si>
    <t>2011</t>
  </si>
  <si>
    <t>Fecha de actualización</t>
  </si>
  <si>
    <t>Año</t>
  </si>
  <si>
    <t>Modo</t>
  </si>
  <si>
    <t>Destino</t>
  </si>
  <si>
    <t>Total</t>
  </si>
  <si>
    <t>China</t>
  </si>
  <si>
    <t>Brasil</t>
  </si>
  <si>
    <t xml:space="preserve">Chile </t>
  </si>
  <si>
    <t>Países Bajos</t>
  </si>
  <si>
    <t xml:space="preserve">Irán </t>
  </si>
  <si>
    <t>Colombia</t>
  </si>
  <si>
    <t>Estados Unidos</t>
  </si>
  <si>
    <t xml:space="preserve">España </t>
  </si>
  <si>
    <t xml:space="preserve">Argelia </t>
  </si>
  <si>
    <t>Egipto</t>
  </si>
  <si>
    <t>Aéreo</t>
  </si>
  <si>
    <t>Marítimo y fluvial</t>
  </si>
  <si>
    <t>Carretero</t>
  </si>
  <si>
    <t>Ferroviario</t>
  </si>
  <si>
    <t>Tuberías</t>
  </si>
  <si>
    <t>Otros</t>
  </si>
  <si>
    <t>Bolivia</t>
  </si>
  <si>
    <t>Trinidad y Tobago</t>
  </si>
  <si>
    <t xml:space="preserve">Indeterminado (Europa) </t>
  </si>
  <si>
    <t>Australia</t>
  </si>
  <si>
    <t xml:space="preserve">Rusia </t>
  </si>
  <si>
    <t>Paraguay</t>
  </si>
  <si>
    <t>Volver al Índice</t>
  </si>
  <si>
    <t>Distribución modal de las exportaciones argentinas hacia los diez principales destinos. En toneladas</t>
  </si>
  <si>
    <t>Distribución modal de las importaciones argentinas desde los diez principales orígenes. En toneladas</t>
  </si>
  <si>
    <t>Distribución modal de las exportaciones argentinas hacia los diez principales destinos. En porcentaje</t>
  </si>
  <si>
    <t>Distribución modal de las importaciones argentinas desde los diez principales orígenes. En porcentaje</t>
  </si>
  <si>
    <t>INDEC</t>
  </si>
  <si>
    <t>Distribución modal del comercio exterior de la República Argentina con los 10 principales orígenes y destinos. En toneladas</t>
  </si>
  <si>
    <t>2.6.1.2.4.1</t>
  </si>
  <si>
    <t>2.6.1.2.4.2</t>
  </si>
  <si>
    <t>2.6.1.2.4.3</t>
  </si>
  <si>
    <t>2.6.1.2.4.4</t>
  </si>
  <si>
    <t>Origen</t>
  </si>
  <si>
    <t>Exportaciones: se asignan al modo inmediato posterior a la formalización aduanera</t>
  </si>
  <si>
    <t>Importaciones: se asignan al modo inmediato anterior a la nacionalización de las mercaderías</t>
  </si>
  <si>
    <t>agosto 2013</t>
  </si>
  <si>
    <t>Nota: los porcentajes fueron calculados en base al valor total del comercio exterior de cada año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</si>
</sst>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3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Border="1" applyAlignment="1">
      <alignment/>
    </xf>
    <xf numFmtId="0" fontId="38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 horizontal="right" vertical="center"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38" fillId="0" borderId="17" xfId="0" applyFont="1" applyBorder="1" applyAlignment="1">
      <alignment/>
    </xf>
    <xf numFmtId="3" fontId="38" fillId="0" borderId="18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38" fillId="0" borderId="17" xfId="0" applyFont="1" applyFill="1" applyBorder="1" applyAlignment="1">
      <alignment/>
    </xf>
    <xf numFmtId="3" fontId="38" fillId="0" borderId="20" xfId="0" applyNumberFormat="1" applyFont="1" applyBorder="1" applyAlignment="1">
      <alignment horizontal="right"/>
    </xf>
    <xf numFmtId="3" fontId="38" fillId="0" borderId="21" xfId="0" applyNumberFormat="1" applyFont="1" applyBorder="1" applyAlignment="1">
      <alignment horizontal="right"/>
    </xf>
    <xf numFmtId="0" fontId="0" fillId="33" borderId="0" xfId="0" applyFill="1" applyAlignment="1">
      <alignment/>
    </xf>
    <xf numFmtId="0" fontId="38" fillId="0" borderId="22" xfId="0" applyFont="1" applyBorder="1" applyAlignment="1">
      <alignment horizontal="center"/>
    </xf>
    <xf numFmtId="3" fontId="38" fillId="0" borderId="23" xfId="0" applyNumberFormat="1" applyFont="1" applyBorder="1" applyAlignment="1">
      <alignment horizontal="right"/>
    </xf>
    <xf numFmtId="3" fontId="38" fillId="0" borderId="24" xfId="0" applyNumberFormat="1" applyFont="1" applyBorder="1" applyAlignment="1">
      <alignment horizontal="right"/>
    </xf>
    <xf numFmtId="0" fontId="38" fillId="0" borderId="25" xfId="0" applyFont="1" applyBorder="1" applyAlignment="1">
      <alignment horizontal="center"/>
    </xf>
    <xf numFmtId="3" fontId="38" fillId="0" borderId="17" xfId="0" applyNumberFormat="1" applyFont="1" applyBorder="1" applyAlignment="1">
      <alignment/>
    </xf>
    <xf numFmtId="0" fontId="28" fillId="0" borderId="0" xfId="45" applyAlignment="1" applyProtection="1">
      <alignment/>
      <protection/>
    </xf>
    <xf numFmtId="3" fontId="0" fillId="0" borderId="26" xfId="0" applyNumberFormat="1" applyBorder="1" applyAlignment="1">
      <alignment/>
    </xf>
    <xf numFmtId="3" fontId="38" fillId="0" borderId="27" xfId="0" applyNumberFormat="1" applyFont="1" applyBorder="1" applyAlignment="1">
      <alignment horizontal="right"/>
    </xf>
    <xf numFmtId="164" fontId="0" fillId="0" borderId="13" xfId="54" applyNumberFormat="1" applyFont="1" applyBorder="1" applyAlignment="1">
      <alignment/>
    </xf>
    <xf numFmtId="164" fontId="0" fillId="0" borderId="12" xfId="54" applyNumberFormat="1" applyFont="1" applyBorder="1" applyAlignment="1">
      <alignment horizontal="right" vertical="center"/>
    </xf>
    <xf numFmtId="164" fontId="0" fillId="0" borderId="12" xfId="54" applyNumberFormat="1" applyFont="1" applyBorder="1" applyAlignment="1">
      <alignment/>
    </xf>
    <xf numFmtId="164" fontId="0" fillId="0" borderId="15" xfId="54" applyNumberFormat="1" applyFont="1" applyBorder="1" applyAlignment="1">
      <alignment/>
    </xf>
    <xf numFmtId="164" fontId="0" fillId="0" borderId="14" xfId="54" applyNumberFormat="1" applyFont="1" applyBorder="1" applyAlignment="1">
      <alignment horizontal="right" vertical="center"/>
    </xf>
    <xf numFmtId="164" fontId="0" fillId="0" borderId="14" xfId="54" applyNumberFormat="1" applyFont="1" applyBorder="1" applyAlignment="1">
      <alignment/>
    </xf>
    <xf numFmtId="164" fontId="0" fillId="0" borderId="28" xfId="54" applyNumberFormat="1" applyFont="1" applyBorder="1" applyAlignment="1">
      <alignment/>
    </xf>
    <xf numFmtId="164" fontId="0" fillId="0" borderId="29" xfId="54" applyNumberFormat="1" applyFont="1" applyBorder="1" applyAlignment="1">
      <alignment/>
    </xf>
    <xf numFmtId="164" fontId="38" fillId="0" borderId="17" xfId="54" applyNumberFormat="1" applyFont="1" applyBorder="1" applyAlignment="1">
      <alignment/>
    </xf>
    <xf numFmtId="164" fontId="38" fillId="0" borderId="21" xfId="54" applyNumberFormat="1" applyFont="1" applyBorder="1" applyAlignment="1">
      <alignment/>
    </xf>
    <xf numFmtId="164" fontId="38" fillId="0" borderId="23" xfId="54" applyNumberFormat="1" applyFont="1" applyBorder="1" applyAlignment="1">
      <alignment/>
    </xf>
    <xf numFmtId="164" fontId="38" fillId="0" borderId="24" xfId="54" applyNumberFormat="1" applyFont="1" applyBorder="1" applyAlignment="1">
      <alignment/>
    </xf>
    <xf numFmtId="164" fontId="38" fillId="0" borderId="24" xfId="54" applyNumberFormat="1" applyFont="1" applyBorder="1" applyAlignment="1">
      <alignment horizontal="right"/>
    </xf>
    <xf numFmtId="164" fontId="38" fillId="0" borderId="21" xfId="54" applyNumberFormat="1" applyFont="1" applyBorder="1" applyAlignment="1">
      <alignment horizontal="right" vertical="center"/>
    </xf>
    <xf numFmtId="164" fontId="38" fillId="0" borderId="23" xfId="54" applyNumberFormat="1" applyFont="1" applyBorder="1" applyAlignment="1">
      <alignment horizontal="right" vertical="center"/>
    </xf>
    <xf numFmtId="3" fontId="0" fillId="0" borderId="14" xfId="0" applyNumberFormat="1" applyFill="1" applyBorder="1" applyAlignment="1">
      <alignment/>
    </xf>
    <xf numFmtId="3" fontId="38" fillId="0" borderId="30" xfId="0" applyNumberFormat="1" applyFont="1" applyBorder="1" applyAlignment="1">
      <alignment/>
    </xf>
    <xf numFmtId="3" fontId="38" fillId="0" borderId="31" xfId="0" applyNumberFormat="1" applyFont="1" applyBorder="1" applyAlignment="1">
      <alignment/>
    </xf>
    <xf numFmtId="0" fontId="38" fillId="0" borderId="22" xfId="0" applyFont="1" applyBorder="1" applyAlignment="1">
      <alignment/>
    </xf>
    <xf numFmtId="164" fontId="38" fillId="0" borderId="30" xfId="54" applyNumberFormat="1" applyFont="1" applyBorder="1" applyAlignment="1">
      <alignment/>
    </xf>
    <xf numFmtId="164" fontId="38" fillId="0" borderId="31" xfId="54" applyNumberFormat="1" applyFont="1" applyBorder="1" applyAlignment="1">
      <alignment/>
    </xf>
    <xf numFmtId="164" fontId="38" fillId="0" borderId="32" xfId="54" applyNumberFormat="1" applyFont="1" applyBorder="1" applyAlignment="1">
      <alignment/>
    </xf>
    <xf numFmtId="3" fontId="38" fillId="0" borderId="22" xfId="0" applyNumberFormat="1" applyFont="1" applyBorder="1" applyAlignment="1">
      <alignment/>
    </xf>
    <xf numFmtId="3" fontId="38" fillId="0" borderId="32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164" fontId="38" fillId="0" borderId="33" xfId="54" applyNumberFormat="1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28" fillId="0" borderId="0" xfId="45" applyAlignment="1" applyProtection="1">
      <alignment horizontal="left"/>
      <protection/>
    </xf>
    <xf numFmtId="0" fontId="38" fillId="33" borderId="34" xfId="0" applyFont="1" applyFill="1" applyBorder="1" applyAlignment="1">
      <alignment horizontal="center" vertical="center"/>
    </xf>
    <xf numFmtId="0" fontId="38" fillId="33" borderId="35" xfId="0" applyFont="1" applyFill="1" applyBorder="1" applyAlignment="1">
      <alignment horizontal="center" vertical="center"/>
    </xf>
    <xf numFmtId="0" fontId="38" fillId="33" borderId="36" xfId="0" applyFont="1" applyFill="1" applyBorder="1" applyAlignment="1">
      <alignment horizontal="center" vertical="center"/>
    </xf>
    <xf numFmtId="0" fontId="38" fillId="33" borderId="37" xfId="0" applyFont="1" applyFill="1" applyBorder="1" applyAlignment="1">
      <alignment horizontal="center" vertical="center"/>
    </xf>
    <xf numFmtId="0" fontId="38" fillId="0" borderId="26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0" borderId="21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33" borderId="44" xfId="0" applyFont="1" applyFill="1" applyBorder="1" applyAlignment="1">
      <alignment horizontal="center" vertical="center"/>
    </xf>
    <xf numFmtId="0" fontId="38" fillId="33" borderId="45" xfId="0" applyFont="1" applyFill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B14" sqref="B14"/>
    </sheetView>
  </sheetViews>
  <sheetFormatPr defaultColWidth="11.421875" defaultRowHeight="15"/>
  <cols>
    <col min="1" max="1" width="19.28125" style="0" customWidth="1"/>
    <col min="2" max="2" width="62.00390625" style="0" customWidth="1"/>
  </cols>
  <sheetData>
    <row r="1" spans="1:2" ht="15">
      <c r="A1" s="1" t="s">
        <v>0</v>
      </c>
      <c r="B1" s="22"/>
    </row>
    <row r="2" spans="1:2" ht="15">
      <c r="A2" s="1" t="s">
        <v>1</v>
      </c>
      <c r="B2" s="22"/>
    </row>
    <row r="3" spans="1:2" ht="15">
      <c r="A3" s="1" t="s">
        <v>2</v>
      </c>
      <c r="B3" s="22"/>
    </row>
    <row r="4" spans="1:2" ht="15">
      <c r="A4" s="1" t="s">
        <v>3</v>
      </c>
      <c r="B4" s="2" t="s">
        <v>4</v>
      </c>
    </row>
    <row r="5" spans="1:2" ht="15">
      <c r="A5" s="1" t="s">
        <v>6</v>
      </c>
      <c r="B5" s="2" t="s">
        <v>43</v>
      </c>
    </row>
    <row r="7" spans="1:2" ht="15">
      <c r="A7" s="58" t="s">
        <v>44</v>
      </c>
      <c r="B7" s="28" t="s">
        <v>38</v>
      </c>
    </row>
    <row r="8" spans="1:2" ht="15">
      <c r="A8" s="58" t="s">
        <v>45</v>
      </c>
      <c r="B8" s="28" t="s">
        <v>39</v>
      </c>
    </row>
    <row r="10" spans="1:2" ht="15">
      <c r="A10" s="58" t="s">
        <v>46</v>
      </c>
      <c r="B10" s="28" t="s">
        <v>40</v>
      </c>
    </row>
    <row r="11" spans="1:2" ht="15">
      <c r="A11" s="58" t="s">
        <v>47</v>
      </c>
      <c r="B11" s="28" t="s">
        <v>41</v>
      </c>
    </row>
    <row r="13" spans="1:5" ht="15">
      <c r="A13" s="62"/>
      <c r="B13" s="63"/>
      <c r="C13" s="28"/>
      <c r="D13" s="28"/>
      <c r="E13" s="28"/>
    </row>
  </sheetData>
  <sheetProtection/>
  <hyperlinks>
    <hyperlink ref="B7" location="Exportaciones!A1" display="Distribución modal de las exportaciones argentinas hacia los diez principales destinos. En toneladas"/>
    <hyperlink ref="B8" location="Importaciones!A1" display="Distribución modal de las importaciones argentinas desde los diez principales orígenes. En toneladas"/>
    <hyperlink ref="B10" location="'Exportaciones (en %)'!A1" display="Distribución modal de las exportaciones argentinas hacia los diez principales destinos. En porcentaje"/>
    <hyperlink ref="B11" location="'Importaciones (en %)'!A1" display="Distribución modal de las importaciones argentinas desde los diez principales orígenes. En porcentaj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="80" zoomScaleNormal="80" zoomScalePageLayoutView="0" workbookViewId="0" topLeftCell="A1">
      <selection activeCell="B9" sqref="B9"/>
    </sheetView>
  </sheetViews>
  <sheetFormatPr defaultColWidth="22.7109375" defaultRowHeight="15"/>
  <sheetData>
    <row r="1" spans="1:2" ht="15">
      <c r="A1" s="1" t="s">
        <v>0</v>
      </c>
      <c r="B1" s="1"/>
    </row>
    <row r="2" spans="1:2" ht="15">
      <c r="A2" s="1" t="s">
        <v>1</v>
      </c>
      <c r="B2" s="1"/>
    </row>
    <row r="3" spans="1:2" ht="15">
      <c r="A3" s="1" t="s">
        <v>2</v>
      </c>
      <c r="B3" s="1"/>
    </row>
    <row r="4" spans="1:2" ht="15">
      <c r="A4" s="1" t="s">
        <v>3</v>
      </c>
      <c r="B4" s="2" t="s">
        <v>4</v>
      </c>
    </row>
    <row r="5" spans="1:2" ht="15">
      <c r="A5" s="1" t="s">
        <v>5</v>
      </c>
      <c r="B5" s="59" t="s">
        <v>44</v>
      </c>
    </row>
    <row r="6" spans="1:2" ht="15">
      <c r="A6" s="1" t="s">
        <v>6</v>
      </c>
      <c r="B6" s="60" t="s">
        <v>38</v>
      </c>
    </row>
    <row r="7" spans="1:2" ht="15">
      <c r="A7" s="1" t="s">
        <v>7</v>
      </c>
      <c r="B7" s="3" t="s">
        <v>42</v>
      </c>
    </row>
    <row r="8" spans="1:2" ht="15">
      <c r="A8" s="1" t="s">
        <v>8</v>
      </c>
      <c r="B8" s="4" t="s">
        <v>9</v>
      </c>
    </row>
    <row r="9" spans="1:2" ht="15">
      <c r="A9" s="1" t="s">
        <v>10</v>
      </c>
      <c r="B9" s="4" t="s">
        <v>51</v>
      </c>
    </row>
    <row r="10" ht="15.75" thickBot="1"/>
    <row r="11" spans="1:13" ht="15">
      <c r="A11" s="64" t="s">
        <v>11</v>
      </c>
      <c r="B11" s="66" t="s">
        <v>12</v>
      </c>
      <c r="C11" s="68" t="s">
        <v>13</v>
      </c>
      <c r="D11" s="69"/>
      <c r="E11" s="69"/>
      <c r="F11" s="69"/>
      <c r="G11" s="69"/>
      <c r="H11" s="69"/>
      <c r="I11" s="69"/>
      <c r="J11" s="69"/>
      <c r="K11" s="69"/>
      <c r="L11" s="69"/>
      <c r="M11" s="70" t="s">
        <v>14</v>
      </c>
    </row>
    <row r="12" spans="1:13" ht="15.75" thickBot="1">
      <c r="A12" s="65"/>
      <c r="B12" s="67"/>
      <c r="C12" s="5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6" t="s">
        <v>22</v>
      </c>
      <c r="K12" s="6" t="s">
        <v>23</v>
      </c>
      <c r="L12" s="6" t="s">
        <v>24</v>
      </c>
      <c r="M12" s="71"/>
    </row>
    <row r="13" spans="1:13" ht="15">
      <c r="A13" s="72">
        <v>2010</v>
      </c>
      <c r="B13" s="7" t="s">
        <v>25</v>
      </c>
      <c r="C13" s="8">
        <v>555</v>
      </c>
      <c r="D13" s="9">
        <v>7017</v>
      </c>
      <c r="E13" s="9">
        <v>4012</v>
      </c>
      <c r="F13" s="10">
        <v>1036</v>
      </c>
      <c r="G13" s="10">
        <v>16</v>
      </c>
      <c r="H13" s="9">
        <v>3836</v>
      </c>
      <c r="I13" s="10">
        <v>16410</v>
      </c>
      <c r="J13" s="10">
        <v>2162</v>
      </c>
      <c r="K13" s="10">
        <v>14</v>
      </c>
      <c r="L13" s="29">
        <v>89</v>
      </c>
      <c r="M13" s="20">
        <f>SUM(D13:L13)</f>
        <v>34592</v>
      </c>
    </row>
    <row r="14" spans="1:13" ht="15">
      <c r="A14" s="73"/>
      <c r="B14" s="11" t="s">
        <v>26</v>
      </c>
      <c r="C14" s="12">
        <v>13598958</v>
      </c>
      <c r="D14" s="13">
        <v>7392698</v>
      </c>
      <c r="E14" s="13">
        <v>3024867</v>
      </c>
      <c r="F14" s="14">
        <v>4841975</v>
      </c>
      <c r="G14" s="14">
        <v>4589880</v>
      </c>
      <c r="H14" s="13">
        <v>3965710</v>
      </c>
      <c r="I14" s="14">
        <v>3113608</v>
      </c>
      <c r="J14" s="14">
        <v>3146049</v>
      </c>
      <c r="K14" s="15">
        <v>3148068</v>
      </c>
      <c r="L14" s="18">
        <v>2782547</v>
      </c>
      <c r="M14" s="20">
        <f aca="true" t="shared" si="0" ref="M14:M26">SUM(D14:L14)</f>
        <v>36005402</v>
      </c>
    </row>
    <row r="15" spans="1:13" ht="15">
      <c r="A15" s="73"/>
      <c r="B15" s="11" t="s">
        <v>27</v>
      </c>
      <c r="C15" s="12">
        <v>5487</v>
      </c>
      <c r="D15" s="13">
        <v>3106549</v>
      </c>
      <c r="E15" s="13">
        <v>3416669</v>
      </c>
      <c r="F15" s="14">
        <v>872</v>
      </c>
      <c r="G15" s="14">
        <v>0</v>
      </c>
      <c r="H15" s="13">
        <v>24856</v>
      </c>
      <c r="I15" s="14">
        <v>124617</v>
      </c>
      <c r="J15" s="14">
        <v>329</v>
      </c>
      <c r="K15" s="14">
        <v>0</v>
      </c>
      <c r="L15" s="18">
        <v>0</v>
      </c>
      <c r="M15" s="20">
        <f t="shared" si="0"/>
        <v>6673892</v>
      </c>
    </row>
    <row r="16" spans="1:13" ht="15">
      <c r="A16" s="73"/>
      <c r="B16" s="11" t="s">
        <v>28</v>
      </c>
      <c r="C16" s="12">
        <v>0</v>
      </c>
      <c r="D16" s="13">
        <v>212701</v>
      </c>
      <c r="E16" s="13">
        <v>0</v>
      </c>
      <c r="F16" s="14">
        <v>0</v>
      </c>
      <c r="G16" s="14">
        <v>0</v>
      </c>
      <c r="H16" s="13">
        <v>0</v>
      </c>
      <c r="I16" s="14">
        <v>0</v>
      </c>
      <c r="J16" s="14">
        <v>0</v>
      </c>
      <c r="K16" s="14">
        <v>0</v>
      </c>
      <c r="L16" s="18">
        <v>0</v>
      </c>
      <c r="M16" s="20">
        <f t="shared" si="0"/>
        <v>212701</v>
      </c>
    </row>
    <row r="17" spans="1:13" ht="15">
      <c r="A17" s="73"/>
      <c r="B17" s="11" t="s">
        <v>29</v>
      </c>
      <c r="C17" s="12">
        <v>0</v>
      </c>
      <c r="D17" s="13">
        <v>0</v>
      </c>
      <c r="E17" s="13">
        <v>730956</v>
      </c>
      <c r="F17" s="14">
        <v>0</v>
      </c>
      <c r="G17" s="14">
        <v>0</v>
      </c>
      <c r="H17" s="13">
        <v>0</v>
      </c>
      <c r="I17" s="14">
        <v>0</v>
      </c>
      <c r="J17" s="14">
        <v>0</v>
      </c>
      <c r="K17" s="14">
        <v>0</v>
      </c>
      <c r="L17" s="18">
        <v>0</v>
      </c>
      <c r="M17" s="20">
        <f t="shared" si="0"/>
        <v>730956</v>
      </c>
    </row>
    <row r="18" spans="1:13" ht="15">
      <c r="A18" s="73"/>
      <c r="B18" s="11" t="s">
        <v>30</v>
      </c>
      <c r="C18" s="12">
        <v>0</v>
      </c>
      <c r="D18" s="13">
        <v>0</v>
      </c>
      <c r="E18" s="13">
        <v>0</v>
      </c>
      <c r="F18" s="14">
        <v>0</v>
      </c>
      <c r="G18" s="14">
        <v>0</v>
      </c>
      <c r="H18" s="13">
        <v>0</v>
      </c>
      <c r="I18" s="14">
        <v>160</v>
      </c>
      <c r="J18" s="14">
        <v>0</v>
      </c>
      <c r="K18" s="14">
        <v>0</v>
      </c>
      <c r="L18" s="18">
        <v>0</v>
      </c>
      <c r="M18" s="20">
        <f t="shared" si="0"/>
        <v>160</v>
      </c>
    </row>
    <row r="19" spans="1:13" ht="15.75" thickBot="1">
      <c r="A19" s="74"/>
      <c r="B19" s="49" t="s">
        <v>14</v>
      </c>
      <c r="C19" s="47">
        <f>SUM(C13:C18)</f>
        <v>13605000</v>
      </c>
      <c r="D19" s="47">
        <f aca="true" t="shared" si="1" ref="D19:L19">SUM(D13:D18)</f>
        <v>10718965</v>
      </c>
      <c r="E19" s="47">
        <f t="shared" si="1"/>
        <v>7176504</v>
      </c>
      <c r="F19" s="47">
        <f t="shared" si="1"/>
        <v>4843883</v>
      </c>
      <c r="G19" s="47">
        <f t="shared" si="1"/>
        <v>4589896</v>
      </c>
      <c r="H19" s="47">
        <f t="shared" si="1"/>
        <v>3994402</v>
      </c>
      <c r="I19" s="47">
        <f t="shared" si="1"/>
        <v>3254795</v>
      </c>
      <c r="J19" s="47">
        <f t="shared" si="1"/>
        <v>3148540</v>
      </c>
      <c r="K19" s="47">
        <f t="shared" si="1"/>
        <v>3148082</v>
      </c>
      <c r="L19" s="48">
        <f t="shared" si="1"/>
        <v>2782636</v>
      </c>
      <c r="M19" s="30">
        <f t="shared" si="0"/>
        <v>43657703</v>
      </c>
    </row>
    <row r="20" spans="1:13" ht="15">
      <c r="A20" s="75">
        <v>2011</v>
      </c>
      <c r="B20" s="7" t="s">
        <v>25</v>
      </c>
      <c r="C20" s="10">
        <v>573</v>
      </c>
      <c r="D20" s="9">
        <v>7046.477307000002</v>
      </c>
      <c r="E20" s="10">
        <v>3777</v>
      </c>
      <c r="F20" s="10">
        <v>1159</v>
      </c>
      <c r="G20" s="10">
        <v>15</v>
      </c>
      <c r="H20" s="9">
        <v>3926</v>
      </c>
      <c r="I20" s="10">
        <v>17074</v>
      </c>
      <c r="J20" s="10">
        <v>1373</v>
      </c>
      <c r="K20" s="10">
        <v>40</v>
      </c>
      <c r="L20" s="10">
        <v>14</v>
      </c>
      <c r="M20" s="21">
        <f t="shared" si="0"/>
        <v>34424.477307</v>
      </c>
    </row>
    <row r="21" spans="1:13" ht="15">
      <c r="A21" s="76"/>
      <c r="B21" s="11" t="s">
        <v>26</v>
      </c>
      <c r="C21" s="14">
        <v>10666361</v>
      </c>
      <c r="D21" s="13">
        <v>8765397.139182001</v>
      </c>
      <c r="E21" s="14">
        <v>2690332</v>
      </c>
      <c r="F21" s="14">
        <v>4864156</v>
      </c>
      <c r="G21" s="14">
        <v>2255657</v>
      </c>
      <c r="H21" s="13">
        <v>4225792</v>
      </c>
      <c r="I21" s="14">
        <v>2634577</v>
      </c>
      <c r="J21" s="14">
        <v>3434430</v>
      </c>
      <c r="K21" s="14">
        <v>3909935</v>
      </c>
      <c r="L21" s="14">
        <v>3434317</v>
      </c>
      <c r="M21" s="24">
        <f t="shared" si="0"/>
        <v>36214593.139182</v>
      </c>
    </row>
    <row r="22" spans="1:13" ht="15">
      <c r="A22" s="76"/>
      <c r="B22" s="11" t="s">
        <v>27</v>
      </c>
      <c r="C22" s="14">
        <v>1321</v>
      </c>
      <c r="D22" s="13">
        <v>3031026.1717080004</v>
      </c>
      <c r="E22" s="14">
        <v>3197644</v>
      </c>
      <c r="F22" s="14">
        <v>1717</v>
      </c>
      <c r="G22" s="14">
        <v>0</v>
      </c>
      <c r="H22" s="13">
        <v>25230</v>
      </c>
      <c r="I22" s="14">
        <v>198897</v>
      </c>
      <c r="J22" s="14">
        <v>942</v>
      </c>
      <c r="K22" s="14">
        <v>105</v>
      </c>
      <c r="L22" s="14">
        <v>0</v>
      </c>
      <c r="M22" s="24">
        <f t="shared" si="0"/>
        <v>6455561.171708001</v>
      </c>
    </row>
    <row r="23" spans="1:13" ht="15">
      <c r="A23" s="76"/>
      <c r="B23" s="11" t="s">
        <v>28</v>
      </c>
      <c r="C23" s="14">
        <v>0</v>
      </c>
      <c r="D23" s="13">
        <v>201651.61527</v>
      </c>
      <c r="E23" s="14">
        <v>523</v>
      </c>
      <c r="F23" s="14">
        <v>0</v>
      </c>
      <c r="G23" s="14">
        <v>0</v>
      </c>
      <c r="H23" s="13">
        <v>0</v>
      </c>
      <c r="I23" s="14">
        <v>0</v>
      </c>
      <c r="J23" s="14">
        <v>0</v>
      </c>
      <c r="K23" s="14">
        <v>0</v>
      </c>
      <c r="L23" s="14">
        <v>0</v>
      </c>
      <c r="M23" s="24">
        <f t="shared" si="0"/>
        <v>202174.61527</v>
      </c>
    </row>
    <row r="24" spans="1:13" ht="15">
      <c r="A24" s="76"/>
      <c r="B24" s="11" t="s">
        <v>29</v>
      </c>
      <c r="C24" s="14">
        <v>0</v>
      </c>
      <c r="D24" s="13">
        <v>0</v>
      </c>
      <c r="E24" s="14">
        <v>458351</v>
      </c>
      <c r="F24" s="14">
        <v>0</v>
      </c>
      <c r="G24" s="14">
        <v>0</v>
      </c>
      <c r="H24" s="13">
        <v>0</v>
      </c>
      <c r="I24" s="14">
        <v>0</v>
      </c>
      <c r="J24" s="14">
        <v>0</v>
      </c>
      <c r="K24" s="14">
        <v>0</v>
      </c>
      <c r="L24" s="14">
        <v>0</v>
      </c>
      <c r="M24" s="24">
        <f t="shared" si="0"/>
        <v>458351</v>
      </c>
    </row>
    <row r="25" spans="1:13" ht="15">
      <c r="A25" s="76"/>
      <c r="B25" s="11" t="s">
        <v>30</v>
      </c>
      <c r="C25" s="14">
        <v>0</v>
      </c>
      <c r="D25" s="13">
        <v>340.187</v>
      </c>
      <c r="E25" s="46">
        <v>0</v>
      </c>
      <c r="F25" s="14">
        <v>0</v>
      </c>
      <c r="G25" s="14">
        <v>0</v>
      </c>
      <c r="H25" s="13">
        <v>0</v>
      </c>
      <c r="I25" s="14">
        <v>0</v>
      </c>
      <c r="J25" s="14">
        <v>0</v>
      </c>
      <c r="K25" s="14">
        <v>0</v>
      </c>
      <c r="L25" s="14">
        <v>0</v>
      </c>
      <c r="M25" s="24">
        <f t="shared" si="0"/>
        <v>340.187</v>
      </c>
    </row>
    <row r="26" spans="1:13" ht="15.75" thickBot="1">
      <c r="A26" s="77"/>
      <c r="B26" s="19" t="s">
        <v>14</v>
      </c>
      <c r="C26" s="27">
        <f>SUM(C20:C25)</f>
        <v>10668255</v>
      </c>
      <c r="D26" s="27">
        <f aca="true" t="shared" si="2" ref="D26:L26">SUM(D20:D25)</f>
        <v>12005461.590467002</v>
      </c>
      <c r="E26" s="27">
        <f t="shared" si="2"/>
        <v>6350627</v>
      </c>
      <c r="F26" s="27">
        <f t="shared" si="2"/>
        <v>4867032</v>
      </c>
      <c r="G26" s="27">
        <f t="shared" si="2"/>
        <v>2255672</v>
      </c>
      <c r="H26" s="27">
        <f t="shared" si="2"/>
        <v>4254948</v>
      </c>
      <c r="I26" s="27">
        <f t="shared" si="2"/>
        <v>2850548</v>
      </c>
      <c r="J26" s="27">
        <f t="shared" si="2"/>
        <v>3436745</v>
      </c>
      <c r="K26" s="27">
        <f t="shared" si="2"/>
        <v>3910080</v>
      </c>
      <c r="L26" s="27">
        <f t="shared" si="2"/>
        <v>3434331</v>
      </c>
      <c r="M26" s="25">
        <f t="shared" si="0"/>
        <v>43365444.590467006</v>
      </c>
    </row>
    <row r="28" ht="15">
      <c r="A28" s="61" t="s">
        <v>49</v>
      </c>
    </row>
    <row r="30" ht="15">
      <c r="A30" s="28" t="s">
        <v>37</v>
      </c>
    </row>
  </sheetData>
  <sheetProtection/>
  <mergeCells count="6">
    <mergeCell ref="A11:A12"/>
    <mergeCell ref="B11:B12"/>
    <mergeCell ref="C11:L11"/>
    <mergeCell ref="M11:M12"/>
    <mergeCell ref="A13:A19"/>
    <mergeCell ref="A20:A26"/>
  </mergeCells>
  <hyperlinks>
    <hyperlink ref="A30" location="Índice!A1" display="Volver al Índice"/>
  </hyperlinks>
  <printOptions/>
  <pageMargins left="0.7" right="0.7" top="0.75" bottom="0.75" header="0.3" footer="0.3"/>
  <pageSetup orientation="portrait" paperSize="9"/>
  <ignoredErrors>
    <ignoredError sqref="M13:M19" formulaRange="1"/>
    <ignoredError sqref="B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="80" zoomScaleNormal="80" zoomScalePageLayoutView="0" workbookViewId="0" topLeftCell="A1">
      <selection activeCell="A20" sqref="A20:A26"/>
    </sheetView>
  </sheetViews>
  <sheetFormatPr defaultColWidth="22.7109375" defaultRowHeight="15"/>
  <cols>
    <col min="1" max="7" width="22.7109375" style="0" customWidth="1"/>
    <col min="8" max="8" width="24.7109375" style="0" customWidth="1"/>
  </cols>
  <sheetData>
    <row r="1" spans="1:2" ht="15">
      <c r="A1" s="1" t="s">
        <v>0</v>
      </c>
      <c r="B1" s="1"/>
    </row>
    <row r="2" spans="1:2" ht="15">
      <c r="A2" s="1" t="s">
        <v>1</v>
      </c>
      <c r="B2" s="1"/>
    </row>
    <row r="3" spans="1:2" ht="15">
      <c r="A3" s="1" t="s">
        <v>2</v>
      </c>
      <c r="B3" s="1"/>
    </row>
    <row r="4" spans="1:2" ht="15">
      <c r="A4" s="1" t="s">
        <v>3</v>
      </c>
      <c r="B4" s="2" t="s">
        <v>4</v>
      </c>
    </row>
    <row r="5" spans="1:2" ht="15">
      <c r="A5" s="1" t="s">
        <v>5</v>
      </c>
      <c r="B5" s="2" t="s">
        <v>45</v>
      </c>
    </row>
    <row r="6" spans="1:2" ht="15">
      <c r="A6" s="1" t="s">
        <v>6</v>
      </c>
      <c r="B6" t="s">
        <v>39</v>
      </c>
    </row>
    <row r="7" spans="1:2" ht="15">
      <c r="A7" s="1" t="s">
        <v>7</v>
      </c>
      <c r="B7" s="3" t="s">
        <v>42</v>
      </c>
    </row>
    <row r="8" spans="1:2" ht="15">
      <c r="A8" s="1" t="s">
        <v>8</v>
      </c>
      <c r="B8" s="4" t="s">
        <v>9</v>
      </c>
    </row>
    <row r="9" spans="1:2" ht="15">
      <c r="A9" s="1" t="s">
        <v>10</v>
      </c>
      <c r="B9" s="4" t="s">
        <v>51</v>
      </c>
    </row>
    <row r="10" ht="15.75" thickBot="1"/>
    <row r="11" spans="1:13" ht="15">
      <c r="A11" s="64" t="s">
        <v>11</v>
      </c>
      <c r="B11" s="66" t="s">
        <v>12</v>
      </c>
      <c r="C11" s="68" t="s">
        <v>48</v>
      </c>
      <c r="D11" s="69"/>
      <c r="E11" s="69"/>
      <c r="F11" s="69"/>
      <c r="G11" s="69"/>
      <c r="H11" s="69"/>
      <c r="I11" s="69"/>
      <c r="J11" s="69"/>
      <c r="K11" s="69"/>
      <c r="L11" s="69"/>
      <c r="M11" s="70" t="s">
        <v>14</v>
      </c>
    </row>
    <row r="12" spans="1:13" ht="15.75" thickBot="1">
      <c r="A12" s="78"/>
      <c r="B12" s="79"/>
      <c r="C12" s="23" t="s">
        <v>16</v>
      </c>
      <c r="D12" s="23" t="s">
        <v>21</v>
      </c>
      <c r="E12" s="23" t="s">
        <v>31</v>
      </c>
      <c r="F12" s="23" t="s">
        <v>15</v>
      </c>
      <c r="G12" s="23" t="s">
        <v>32</v>
      </c>
      <c r="H12" s="23" t="s">
        <v>33</v>
      </c>
      <c r="I12" s="23" t="s">
        <v>34</v>
      </c>
      <c r="J12" s="23" t="s">
        <v>35</v>
      </c>
      <c r="K12" s="23" t="s">
        <v>36</v>
      </c>
      <c r="L12" s="26" t="s">
        <v>17</v>
      </c>
      <c r="M12" s="71"/>
    </row>
    <row r="13" spans="1:13" ht="15">
      <c r="A13" s="72">
        <v>2010</v>
      </c>
      <c r="B13" s="7" t="s">
        <v>25</v>
      </c>
      <c r="C13" s="9">
        <v>10440</v>
      </c>
      <c r="D13" s="10">
        <v>14903</v>
      </c>
      <c r="E13" s="10">
        <v>105</v>
      </c>
      <c r="F13" s="10">
        <v>10112</v>
      </c>
      <c r="G13" s="10">
        <v>0</v>
      </c>
      <c r="H13" s="10">
        <v>812</v>
      </c>
      <c r="I13" s="10">
        <v>121</v>
      </c>
      <c r="J13" s="10">
        <v>14</v>
      </c>
      <c r="K13" s="10">
        <v>87</v>
      </c>
      <c r="L13" s="10">
        <v>571</v>
      </c>
      <c r="M13" s="21">
        <f>SUM(D13:L13)</f>
        <v>26725</v>
      </c>
    </row>
    <row r="14" spans="1:13" ht="15">
      <c r="A14" s="73"/>
      <c r="B14" s="11" t="s">
        <v>26</v>
      </c>
      <c r="C14" s="13">
        <v>9244814</v>
      </c>
      <c r="D14" s="14">
        <v>2478135</v>
      </c>
      <c r="E14" s="14">
        <v>6938</v>
      </c>
      <c r="F14" s="14">
        <v>1547029</v>
      </c>
      <c r="G14" s="14">
        <v>1342120</v>
      </c>
      <c r="H14" s="14">
        <v>1209410</v>
      </c>
      <c r="I14" s="14">
        <v>964967</v>
      </c>
      <c r="J14" s="14">
        <v>816820</v>
      </c>
      <c r="K14" s="14">
        <v>21381</v>
      </c>
      <c r="L14" s="14">
        <v>101237</v>
      </c>
      <c r="M14" s="24">
        <f aca="true" t="shared" si="0" ref="M14:M26">SUM(D14:L14)</f>
        <v>8488037</v>
      </c>
    </row>
    <row r="15" spans="1:13" ht="15">
      <c r="A15" s="73"/>
      <c r="B15" s="11" t="s">
        <v>27</v>
      </c>
      <c r="C15" s="13">
        <v>2110433</v>
      </c>
      <c r="D15" s="14">
        <v>68531</v>
      </c>
      <c r="E15" s="14">
        <v>259350</v>
      </c>
      <c r="F15" s="14">
        <v>157310</v>
      </c>
      <c r="G15" s="14">
        <v>0</v>
      </c>
      <c r="H15" s="14">
        <v>2912</v>
      </c>
      <c r="I15" s="14">
        <v>642</v>
      </c>
      <c r="J15" s="14">
        <v>833</v>
      </c>
      <c r="K15" s="14">
        <v>673490</v>
      </c>
      <c r="L15" s="14">
        <v>545220</v>
      </c>
      <c r="M15" s="24">
        <f t="shared" si="0"/>
        <v>1708288</v>
      </c>
    </row>
    <row r="16" spans="1:13" ht="15">
      <c r="A16" s="73"/>
      <c r="B16" s="11" t="s">
        <v>28</v>
      </c>
      <c r="C16" s="13">
        <v>161839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9654</v>
      </c>
      <c r="M16" s="24">
        <f t="shared" si="0"/>
        <v>9654</v>
      </c>
    </row>
    <row r="17" spans="1:13" ht="15">
      <c r="A17" s="73"/>
      <c r="B17" s="11" t="s">
        <v>29</v>
      </c>
      <c r="C17" s="13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24">
        <f t="shared" si="0"/>
        <v>0</v>
      </c>
    </row>
    <row r="18" spans="1:13" ht="15">
      <c r="A18" s="73"/>
      <c r="B18" s="11" t="s">
        <v>30</v>
      </c>
      <c r="C18" s="13">
        <v>5</v>
      </c>
      <c r="D18" s="14">
        <v>2</v>
      </c>
      <c r="E18" s="14">
        <v>1586826</v>
      </c>
      <c r="F18" s="14">
        <v>6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24">
        <f>SUM(D18:L18)</f>
        <v>1586834</v>
      </c>
    </row>
    <row r="19" spans="1:13" ht="15.75" thickBot="1">
      <c r="A19" s="80"/>
      <c r="B19" s="16" t="s">
        <v>14</v>
      </c>
      <c r="C19" s="47">
        <f aca="true" t="shared" si="1" ref="C19:L19">SUM(C13:C18)</f>
        <v>11527531</v>
      </c>
      <c r="D19" s="53">
        <f t="shared" si="1"/>
        <v>2561571</v>
      </c>
      <c r="E19" s="53">
        <f t="shared" si="1"/>
        <v>1853219</v>
      </c>
      <c r="F19" s="53">
        <f t="shared" si="1"/>
        <v>1714457</v>
      </c>
      <c r="G19" s="53">
        <f t="shared" si="1"/>
        <v>1342120</v>
      </c>
      <c r="H19" s="53">
        <f t="shared" si="1"/>
        <v>1213134</v>
      </c>
      <c r="I19" s="53">
        <f t="shared" si="1"/>
        <v>965730</v>
      </c>
      <c r="J19" s="53">
        <f t="shared" si="1"/>
        <v>817667</v>
      </c>
      <c r="K19" s="53">
        <f t="shared" si="1"/>
        <v>694958</v>
      </c>
      <c r="L19" s="53">
        <f t="shared" si="1"/>
        <v>656682</v>
      </c>
      <c r="M19" s="54">
        <f t="shared" si="0"/>
        <v>11819538</v>
      </c>
    </row>
    <row r="20" spans="1:13" ht="15">
      <c r="A20" s="72">
        <v>2011</v>
      </c>
      <c r="B20" s="7" t="s">
        <v>25</v>
      </c>
      <c r="C20" s="55">
        <v>8477.285688000002</v>
      </c>
      <c r="D20" s="10">
        <v>13861</v>
      </c>
      <c r="E20" s="9">
        <v>121.44319</v>
      </c>
      <c r="F20" s="10">
        <v>9027</v>
      </c>
      <c r="G20" s="10">
        <v>0</v>
      </c>
      <c r="H20" s="10">
        <v>917</v>
      </c>
      <c r="I20" s="10">
        <v>125</v>
      </c>
      <c r="J20" s="10">
        <v>25</v>
      </c>
      <c r="K20" s="9">
        <v>56.233712</v>
      </c>
      <c r="L20" s="9">
        <v>492.52355</v>
      </c>
      <c r="M20" s="21">
        <f t="shared" si="0"/>
        <v>24625.200452</v>
      </c>
    </row>
    <row r="21" spans="1:13" ht="15">
      <c r="A21" s="73"/>
      <c r="B21" s="11" t="s">
        <v>26</v>
      </c>
      <c r="C21" s="56">
        <v>11174893.619153002</v>
      </c>
      <c r="D21" s="14">
        <v>3068428</v>
      </c>
      <c r="E21" s="13">
        <v>7.05836</v>
      </c>
      <c r="F21" s="14">
        <v>1888387</v>
      </c>
      <c r="G21" s="14">
        <v>2082465</v>
      </c>
      <c r="H21" s="14">
        <v>1810638</v>
      </c>
      <c r="I21" s="14">
        <v>1062476</v>
      </c>
      <c r="J21" s="14">
        <v>1130630</v>
      </c>
      <c r="K21" s="13">
        <v>17009.248059999998</v>
      </c>
      <c r="L21" s="13">
        <v>111208.847199</v>
      </c>
      <c r="M21" s="24">
        <f t="shared" si="0"/>
        <v>11171249.153618999</v>
      </c>
    </row>
    <row r="22" spans="1:13" ht="15">
      <c r="A22" s="73"/>
      <c r="B22" s="11" t="s">
        <v>27</v>
      </c>
      <c r="C22" s="56">
        <v>2087077.2199320004</v>
      </c>
      <c r="D22" s="14">
        <v>72107</v>
      </c>
      <c r="E22" s="13">
        <v>153947.44492</v>
      </c>
      <c r="F22" s="14">
        <v>203392</v>
      </c>
      <c r="G22" s="14">
        <v>2</v>
      </c>
      <c r="H22" s="14">
        <v>9681</v>
      </c>
      <c r="I22" s="14">
        <v>714</v>
      </c>
      <c r="J22" s="14">
        <v>1048</v>
      </c>
      <c r="K22" s="13">
        <v>730979.3619779999</v>
      </c>
      <c r="L22" s="13">
        <v>594471.0262640001</v>
      </c>
      <c r="M22" s="24">
        <f t="shared" si="0"/>
        <v>1766341.833162</v>
      </c>
    </row>
    <row r="23" spans="1:13" ht="15">
      <c r="A23" s="73"/>
      <c r="B23" s="11" t="s">
        <v>28</v>
      </c>
      <c r="C23" s="56">
        <v>149236.97188</v>
      </c>
      <c r="D23" s="14">
        <v>0</v>
      </c>
      <c r="E23" s="13">
        <v>0</v>
      </c>
      <c r="F23" s="46">
        <v>0</v>
      </c>
      <c r="G23" s="14">
        <v>0</v>
      </c>
      <c r="H23" s="46">
        <v>0</v>
      </c>
      <c r="I23" s="46">
        <v>0</v>
      </c>
      <c r="J23" s="46">
        <v>0</v>
      </c>
      <c r="K23" s="13">
        <v>0</v>
      </c>
      <c r="L23" s="13">
        <v>11431.189</v>
      </c>
      <c r="M23" s="24">
        <f t="shared" si="0"/>
        <v>11431.189</v>
      </c>
    </row>
    <row r="24" spans="1:13" ht="15">
      <c r="A24" s="73"/>
      <c r="B24" s="11" t="s">
        <v>29</v>
      </c>
      <c r="C24" s="56">
        <v>0</v>
      </c>
      <c r="D24" s="14">
        <v>0</v>
      </c>
      <c r="E24" s="13">
        <v>2165650.943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3">
        <v>0</v>
      </c>
      <c r="L24" s="13">
        <v>0</v>
      </c>
      <c r="M24" s="24">
        <f t="shared" si="0"/>
        <v>2165650.943</v>
      </c>
    </row>
    <row r="25" spans="1:13" ht="15">
      <c r="A25" s="73"/>
      <c r="B25" s="11" t="s">
        <v>30</v>
      </c>
      <c r="C25" s="56">
        <v>181042.59902700005</v>
      </c>
      <c r="D25" s="14">
        <v>3</v>
      </c>
      <c r="E25" s="13">
        <v>6.44885</v>
      </c>
      <c r="F25" s="14">
        <v>8</v>
      </c>
      <c r="G25" s="14">
        <v>0</v>
      </c>
      <c r="H25" s="46">
        <v>0</v>
      </c>
      <c r="I25" s="14">
        <v>0</v>
      </c>
      <c r="J25" s="46">
        <v>0</v>
      </c>
      <c r="K25" s="13">
        <v>5399.816343</v>
      </c>
      <c r="L25" s="13">
        <v>5525.397044</v>
      </c>
      <c r="M25" s="24">
        <f>SUM(D25:L25)</f>
        <v>10942.662237</v>
      </c>
    </row>
    <row r="26" spans="1:13" ht="15.75" thickBot="1">
      <c r="A26" s="77"/>
      <c r="B26" s="19" t="s">
        <v>14</v>
      </c>
      <c r="C26" s="17">
        <f aca="true" t="shared" si="2" ref="C26:L26">SUM(C20:C25)</f>
        <v>13600727.695680004</v>
      </c>
      <c r="D26" s="27">
        <f>SUM(D20:D25)</f>
        <v>3154399</v>
      </c>
      <c r="E26" s="27">
        <f t="shared" si="2"/>
        <v>2319733.3383199996</v>
      </c>
      <c r="F26" s="27">
        <f>SUM(F20:F25)</f>
        <v>2100814</v>
      </c>
      <c r="G26" s="27">
        <f t="shared" si="2"/>
        <v>2082467</v>
      </c>
      <c r="H26" s="27">
        <f>SUM(H20:H25)</f>
        <v>1821236</v>
      </c>
      <c r="I26" s="27">
        <f>SUM(I20:I25)</f>
        <v>1063315</v>
      </c>
      <c r="J26" s="27">
        <f>SUM(J20:J25)</f>
        <v>1131703</v>
      </c>
      <c r="K26" s="27">
        <f t="shared" si="2"/>
        <v>753444.6600929999</v>
      </c>
      <c r="L26" s="27">
        <f t="shared" si="2"/>
        <v>723128.9830570001</v>
      </c>
      <c r="M26" s="25">
        <f t="shared" si="0"/>
        <v>15150240.98147</v>
      </c>
    </row>
    <row r="28" ht="15">
      <c r="A28" s="61" t="s">
        <v>50</v>
      </c>
    </row>
    <row r="30" ht="15">
      <c r="A30" s="28" t="s">
        <v>37</v>
      </c>
    </row>
  </sheetData>
  <sheetProtection/>
  <mergeCells count="6">
    <mergeCell ref="A11:A12"/>
    <mergeCell ref="B11:B12"/>
    <mergeCell ref="C11:L11"/>
    <mergeCell ref="M11:M12"/>
    <mergeCell ref="A13:A19"/>
    <mergeCell ref="A20:A26"/>
  </mergeCells>
  <hyperlinks>
    <hyperlink ref="A30" location="Índice!A1" display="Volver al Índice"/>
  </hyperlinks>
  <printOptions/>
  <pageMargins left="0.7" right="0.7" top="0.75" bottom="0.75" header="0.3" footer="0.3"/>
  <pageSetup orientation="portrait" paperSize="9"/>
  <ignoredErrors>
    <ignoredError sqref="M13:M18 M20:M25" formulaRange="1"/>
    <ignoredError sqref="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="80" zoomScaleNormal="80" zoomScalePageLayoutView="0" workbookViewId="0" topLeftCell="A2">
      <selection activeCell="A29" sqref="A29"/>
    </sheetView>
  </sheetViews>
  <sheetFormatPr defaultColWidth="22.7109375" defaultRowHeight="15"/>
  <sheetData>
    <row r="1" spans="1:2" ht="15">
      <c r="A1" s="1" t="s">
        <v>0</v>
      </c>
      <c r="B1" s="1"/>
    </row>
    <row r="2" spans="1:2" ht="15">
      <c r="A2" s="1" t="s">
        <v>1</v>
      </c>
      <c r="B2" s="1"/>
    </row>
    <row r="3" spans="1:2" ht="15">
      <c r="A3" s="1" t="s">
        <v>2</v>
      </c>
      <c r="B3" s="1"/>
    </row>
    <row r="4" spans="1:2" ht="15">
      <c r="A4" s="1" t="s">
        <v>3</v>
      </c>
      <c r="B4" s="2" t="s">
        <v>4</v>
      </c>
    </row>
    <row r="5" spans="1:2" ht="15">
      <c r="A5" s="1" t="s">
        <v>5</v>
      </c>
      <c r="B5" s="59" t="s">
        <v>46</v>
      </c>
    </row>
    <row r="6" spans="1:2" ht="15">
      <c r="A6" s="1" t="s">
        <v>6</v>
      </c>
      <c r="B6" s="60" t="s">
        <v>40</v>
      </c>
    </row>
    <row r="7" spans="1:2" ht="15">
      <c r="A7" s="1" t="s">
        <v>7</v>
      </c>
      <c r="B7" s="3" t="s">
        <v>42</v>
      </c>
    </row>
    <row r="8" spans="1:2" ht="15">
      <c r="A8" s="1" t="s">
        <v>8</v>
      </c>
      <c r="B8" s="4" t="s">
        <v>9</v>
      </c>
    </row>
    <row r="9" spans="1:2" ht="15">
      <c r="A9" s="1" t="s">
        <v>10</v>
      </c>
      <c r="B9" s="4" t="s">
        <v>51</v>
      </c>
    </row>
    <row r="10" ht="15.75" thickBot="1"/>
    <row r="11" spans="1:13" ht="15">
      <c r="A11" s="64" t="s">
        <v>11</v>
      </c>
      <c r="B11" s="66" t="s">
        <v>12</v>
      </c>
      <c r="C11" s="68" t="s">
        <v>13</v>
      </c>
      <c r="D11" s="69"/>
      <c r="E11" s="69"/>
      <c r="F11" s="69"/>
      <c r="G11" s="69"/>
      <c r="H11" s="69"/>
      <c r="I11" s="69"/>
      <c r="J11" s="69"/>
      <c r="K11" s="69"/>
      <c r="L11" s="69"/>
      <c r="M11" s="70" t="s">
        <v>14</v>
      </c>
    </row>
    <row r="12" spans="1:13" ht="15.75" thickBot="1">
      <c r="A12" s="65"/>
      <c r="B12" s="67"/>
      <c r="C12" s="5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6" t="s">
        <v>22</v>
      </c>
      <c r="K12" s="6" t="s">
        <v>23</v>
      </c>
      <c r="L12" s="6" t="s">
        <v>24</v>
      </c>
      <c r="M12" s="71"/>
    </row>
    <row r="13" spans="1:13" ht="15">
      <c r="A13" s="72">
        <v>2010</v>
      </c>
      <c r="B13" s="7" t="s">
        <v>25</v>
      </c>
      <c r="C13" s="31">
        <f>Exportaciones!C13/Exportaciones!$M$19</f>
        <v>1.2712533226954244E-05</v>
      </c>
      <c r="D13" s="31">
        <f>Exportaciones!D13/Exportaciones!$M$19</f>
        <v>0.00016072764982619448</v>
      </c>
      <c r="E13" s="31">
        <f>Exportaciones!E13/Exportaciones!$M$19</f>
        <v>9.189672667845122E-05</v>
      </c>
      <c r="F13" s="31">
        <f>Exportaciones!F13/Exportaciones!$M$19</f>
        <v>2.3730062023647924E-05</v>
      </c>
      <c r="G13" s="31">
        <f>Exportaciones!G13/Exportaciones!$M$19</f>
        <v>3.664874443806629E-07</v>
      </c>
      <c r="H13" s="31">
        <f>Exportaciones!H13/Exportaciones!$M$19</f>
        <v>8.786536479026393E-05</v>
      </c>
      <c r="I13" s="31">
        <f>Exportaciones!I13/Exportaciones!$M$19</f>
        <v>0.0003758786851429174</v>
      </c>
      <c r="J13" s="31">
        <f>Exportaciones!J13/Exportaciones!$M$19</f>
        <v>4.952161592193707E-05</v>
      </c>
      <c r="K13" s="31">
        <f>Exportaciones!K13/Exportaciones!$M$19</f>
        <v>3.2067651383308E-07</v>
      </c>
      <c r="L13" s="37">
        <f>Exportaciones!L13/Exportaciones!$M$19</f>
        <v>2.0385864093674374E-06</v>
      </c>
      <c r="M13" s="40">
        <f>Exportaciones!M13/Exportaciones!$M$19</f>
        <v>0.0007923458547509931</v>
      </c>
    </row>
    <row r="14" spans="1:13" ht="15">
      <c r="A14" s="73"/>
      <c r="B14" s="11" t="s">
        <v>26</v>
      </c>
      <c r="C14" s="34">
        <f>Exportaciones!C14/Exportaciones!$M$19</f>
        <v>0.31149046022874816</v>
      </c>
      <c r="D14" s="34">
        <f>Exportaciones!D14/Exportaciones!$M$19</f>
        <v>0.16933318731862737</v>
      </c>
      <c r="E14" s="34">
        <f>Exportaciones!E14/Exportaciones!$M$19</f>
        <v>0.06928598602633766</v>
      </c>
      <c r="F14" s="34">
        <f>Exportaciones!F14/Exportaciones!$M$19</f>
        <v>0.11090769021906627</v>
      </c>
      <c r="G14" s="34">
        <f>Exportaciones!G14/Exportaciones!$M$19</f>
        <v>0.10513333695086982</v>
      </c>
      <c r="H14" s="34">
        <f>Exportaciones!H14/Exportaciones!$M$19</f>
        <v>0.09083643269092742</v>
      </c>
      <c r="I14" s="34">
        <f>Exportaciones!I14/Exportaciones!$M$19</f>
        <v>0.0713186399201992</v>
      </c>
      <c r="J14" s="34">
        <f>Exportaciones!J14/Exportaciones!$M$19</f>
        <v>0.07206171611914626</v>
      </c>
      <c r="K14" s="34">
        <f>Exportaciones!K14/Exportaciones!$M$19</f>
        <v>0.07210796225353404</v>
      </c>
      <c r="L14" s="38">
        <f>Exportaciones!L14/Exportaciones!$M$19</f>
        <v>0.06373553368119253</v>
      </c>
      <c r="M14" s="41">
        <f>Exportaciones!M14/Exportaciones!$M$19</f>
        <v>0.8247204851799006</v>
      </c>
    </row>
    <row r="15" spans="1:13" ht="15">
      <c r="A15" s="73"/>
      <c r="B15" s="11" t="s">
        <v>27</v>
      </c>
      <c r="C15" s="34">
        <f>Exportaciones!C15/Exportaciones!$M$19</f>
        <v>0.0001256822879572936</v>
      </c>
      <c r="D15" s="34">
        <f>Exportaciones!D15/Exportaciones!$M$19</f>
        <v>0.0711569502408315</v>
      </c>
      <c r="E15" s="34">
        <f>Exportaciones!E15/Exportaciones!$M$19</f>
        <v>0.0782603931315397</v>
      </c>
      <c r="F15" s="34">
        <f>Exportaciones!F15/Exportaciones!$M$19</f>
        <v>1.9973565718746127E-05</v>
      </c>
      <c r="G15" s="34">
        <f>Exportaciones!G15/Exportaciones!$M$19</f>
        <v>0</v>
      </c>
      <c r="H15" s="34">
        <f>Exportaciones!H15/Exportaciones!$M$19</f>
        <v>0.0005693382448453598</v>
      </c>
      <c r="I15" s="34">
        <f>Exportaciones!I15/Exportaciones!$M$19</f>
        <v>0.002854410366024067</v>
      </c>
      <c r="J15" s="34">
        <f>Exportaciones!J15/Exportaciones!$M$19</f>
        <v>7.535898075077381E-06</v>
      </c>
      <c r="K15" s="34">
        <f>Exportaciones!K15/Exportaciones!$M$19</f>
        <v>0</v>
      </c>
      <c r="L15" s="38">
        <f>Exportaciones!L15/Exportaciones!$M$19</f>
        <v>0</v>
      </c>
      <c r="M15" s="41">
        <f>Exportaciones!M15/Exportaciones!$M$19</f>
        <v>0.15286860144703446</v>
      </c>
    </row>
    <row r="16" spans="1:13" ht="15">
      <c r="A16" s="73"/>
      <c r="B16" s="11" t="s">
        <v>28</v>
      </c>
      <c r="C16" s="34">
        <f>Exportaciones!C16/Exportaciones!$M$19</f>
        <v>0</v>
      </c>
      <c r="D16" s="34">
        <f>Exportaciones!D16/Exportaciones!$M$19</f>
        <v>0.004872015369200711</v>
      </c>
      <c r="E16" s="34">
        <f>Exportaciones!E16/Exportaciones!$M$19</f>
        <v>0</v>
      </c>
      <c r="F16" s="34">
        <f>Exportaciones!F16/Exportaciones!$M$19</f>
        <v>0</v>
      </c>
      <c r="G16" s="34">
        <f>Exportaciones!G16/Exportaciones!$M$19</f>
        <v>0</v>
      </c>
      <c r="H16" s="34">
        <f>Exportaciones!H16/Exportaciones!$M$19</f>
        <v>0</v>
      </c>
      <c r="I16" s="34">
        <f>Exportaciones!I16/Exportaciones!$M$19</f>
        <v>0</v>
      </c>
      <c r="J16" s="34">
        <f>Exportaciones!J16/Exportaciones!$M$19</f>
        <v>0</v>
      </c>
      <c r="K16" s="34">
        <f>Exportaciones!K16/Exportaciones!$M$19</f>
        <v>0</v>
      </c>
      <c r="L16" s="38">
        <f>Exportaciones!L16/Exportaciones!$M$19</f>
        <v>0</v>
      </c>
      <c r="M16" s="41">
        <f>Exportaciones!M16/Exportaciones!$M$19</f>
        <v>0.004872015369200711</v>
      </c>
    </row>
    <row r="17" spans="1:13" ht="15">
      <c r="A17" s="73"/>
      <c r="B17" s="11" t="s">
        <v>29</v>
      </c>
      <c r="C17" s="34">
        <f>Exportaciones!C17/Exportaciones!$M$19</f>
        <v>0</v>
      </c>
      <c r="D17" s="34">
        <f>Exportaciones!D17/Exportaciones!$M$19</f>
        <v>0</v>
      </c>
      <c r="E17" s="34">
        <f>Exportaciones!E17/Exportaciones!$M$19</f>
        <v>0.01674288727466949</v>
      </c>
      <c r="F17" s="34">
        <f>Exportaciones!F17/Exportaciones!$M$19</f>
        <v>0</v>
      </c>
      <c r="G17" s="34">
        <f>Exportaciones!G17/Exportaciones!$M$19</f>
        <v>0</v>
      </c>
      <c r="H17" s="34">
        <f>Exportaciones!H17/Exportaciones!$M$19</f>
        <v>0</v>
      </c>
      <c r="I17" s="34">
        <f>Exportaciones!I17/Exportaciones!$M$19</f>
        <v>0</v>
      </c>
      <c r="J17" s="34">
        <f>Exportaciones!J17/Exportaciones!$M$19</f>
        <v>0</v>
      </c>
      <c r="K17" s="34">
        <f>Exportaciones!K17/Exportaciones!$M$19</f>
        <v>0</v>
      </c>
      <c r="L17" s="38">
        <f>Exportaciones!L17/Exportaciones!$M$19</f>
        <v>0</v>
      </c>
      <c r="M17" s="41">
        <f>Exportaciones!M17/Exportaciones!$M$19</f>
        <v>0.01674288727466949</v>
      </c>
    </row>
    <row r="18" spans="1:13" ht="15">
      <c r="A18" s="73"/>
      <c r="B18" s="11" t="s">
        <v>30</v>
      </c>
      <c r="C18" s="34">
        <f>Exportaciones!C18/Exportaciones!$M$19</f>
        <v>0</v>
      </c>
      <c r="D18" s="34">
        <f>Exportaciones!D18/Exportaciones!$M$19</f>
        <v>0</v>
      </c>
      <c r="E18" s="34">
        <f>Exportaciones!E18/Exportaciones!$M$19</f>
        <v>0</v>
      </c>
      <c r="F18" s="34">
        <f>Exportaciones!F18/Exportaciones!$M$19</f>
        <v>0</v>
      </c>
      <c r="G18" s="34">
        <f>Exportaciones!G18/Exportaciones!$M$19</f>
        <v>0</v>
      </c>
      <c r="H18" s="34">
        <f>Exportaciones!H18/Exportaciones!$M$19</f>
        <v>0</v>
      </c>
      <c r="I18" s="34">
        <f>Exportaciones!I18/Exportaciones!$M$19</f>
        <v>3.664874443806629E-06</v>
      </c>
      <c r="J18" s="34">
        <f>Exportaciones!J18/Exportaciones!$M$19</f>
        <v>0</v>
      </c>
      <c r="K18" s="34">
        <f>Exportaciones!K18/Exportaciones!$M$19</f>
        <v>0</v>
      </c>
      <c r="L18" s="38">
        <f>Exportaciones!L18/Exportaciones!$M$19</f>
        <v>0</v>
      </c>
      <c r="M18" s="41">
        <f>Exportaciones!M18/Exportaciones!$M$19</f>
        <v>3.664874443806629E-06</v>
      </c>
    </row>
    <row r="19" spans="1:13" ht="15.75" thickBot="1">
      <c r="A19" s="74"/>
      <c r="B19" s="49" t="s">
        <v>14</v>
      </c>
      <c r="C19" s="50">
        <f>Exportaciones!C19/Exportaciones!$M$19</f>
        <v>0.31162885504993243</v>
      </c>
      <c r="D19" s="50">
        <f>Exportaciones!D19/Exportaciones!$M$19</f>
        <v>0.24552288057848576</v>
      </c>
      <c r="E19" s="50">
        <f>Exportaciones!E19/Exportaciones!$M$19</f>
        <v>0.1643811631592253</v>
      </c>
      <c r="F19" s="50">
        <f>Exportaciones!F19/Exportaciones!$M$19</f>
        <v>0.11095139384680866</v>
      </c>
      <c r="G19" s="50">
        <f>Exportaciones!G19/Exportaciones!$M$19</f>
        <v>0.1051337034383142</v>
      </c>
      <c r="H19" s="50">
        <f>Exportaciones!H19/Exportaciones!$M$19</f>
        <v>0.09149363630056304</v>
      </c>
      <c r="I19" s="50">
        <f>Exportaciones!I19/Exportaciones!$M$19</f>
        <v>0.07455259384580998</v>
      </c>
      <c r="J19" s="50">
        <f>Exportaciones!J19/Exportaciones!$M$19</f>
        <v>0.07211877363314327</v>
      </c>
      <c r="K19" s="50">
        <f>Exportaciones!K19/Exportaciones!$M$19</f>
        <v>0.07210828293004788</v>
      </c>
      <c r="L19" s="51">
        <f>Exportaciones!L19/Exportaciones!$M$19</f>
        <v>0.06373757226760189</v>
      </c>
      <c r="M19" s="52">
        <f>Exportaciones!M19/Exportaciones!$M$19</f>
        <v>1</v>
      </c>
    </row>
    <row r="20" spans="1:13" ht="15">
      <c r="A20" s="75">
        <v>2011</v>
      </c>
      <c r="B20" s="7" t="s">
        <v>25</v>
      </c>
      <c r="C20" s="33">
        <f>Exportaciones!C20/Exportaciones!$M$26</f>
        <v>1.3213285495197303E-05</v>
      </c>
      <c r="D20" s="33">
        <f>Exportaciones!D20/Exportaciones!$M$26</f>
        <v>0.0001624906045249914</v>
      </c>
      <c r="E20" s="33">
        <f>Exportaciones!E20/Exportaciones!$M$26</f>
        <v>8.709699705996547E-05</v>
      </c>
      <c r="F20" s="33">
        <f>Exportaciones!F20/Exportaciones!$M$26</f>
        <v>2.6726348846306586E-05</v>
      </c>
      <c r="G20" s="33">
        <f>Exportaciones!G20/Exportaciones!$M$26</f>
        <v>3.458975260522854E-07</v>
      </c>
      <c r="H20" s="33">
        <f>Exportaciones!H20/Exportaciones!$M$26</f>
        <v>9.053291248541816E-05</v>
      </c>
      <c r="I20" s="33">
        <f>Exportaciones!I20/Exportaciones!$M$26</f>
        <v>0.0003937236239877814</v>
      </c>
      <c r="J20" s="33">
        <f>Exportaciones!J20/Exportaciones!$M$26</f>
        <v>3.166115355131919E-05</v>
      </c>
      <c r="K20" s="33">
        <f>Exportaciones!K20/Exportaciones!$M$26</f>
        <v>9.223934028060944E-07</v>
      </c>
      <c r="L20" s="33">
        <f>Exportaciones!L20/Exportaciones!$M$26</f>
        <v>3.2283769098213304E-07</v>
      </c>
      <c r="M20" s="40">
        <f>Exportaciones!M20/Exportaciones!$M$26</f>
        <v>0.0007938227690756226</v>
      </c>
    </row>
    <row r="21" spans="1:13" ht="15">
      <c r="A21" s="76"/>
      <c r="B21" s="11" t="s">
        <v>26</v>
      </c>
      <c r="C21" s="36">
        <f>Exportaciones!C21/Exportaciones!$M$26</f>
        <v>0.2459645254587054</v>
      </c>
      <c r="D21" s="36">
        <f>Exportaciones!D21/Exportaciones!$M$26</f>
        <v>0.2021286123539223</v>
      </c>
      <c r="E21" s="36">
        <f>Exportaciones!E21/Exportaciones!$M$26</f>
        <v>0.06203861220395314</v>
      </c>
      <c r="F21" s="36">
        <f>Exportaciones!F21/Exportaciones!$M$26</f>
        <v>0.11216663511549202</v>
      </c>
      <c r="G21" s="36">
        <f>Exportaciones!G21/Exportaciones!$M$26</f>
        <v>0.052015078394834664</v>
      </c>
      <c r="H21" s="36">
        <f>Exportaciones!H21/Exportaciones!$M$26</f>
        <v>0.09744606656076928</v>
      </c>
      <c r="I21" s="36">
        <f>Exportaciones!I21/Exportaciones!$M$26</f>
        <v>0.060752911099616794</v>
      </c>
      <c r="J21" s="36">
        <f>Exportaciones!J21/Exportaciones!$M$26</f>
        <v>0.07919738935998337</v>
      </c>
      <c r="K21" s="36">
        <f>Exportaciones!K21/Exportaciones!$M$26</f>
        <v>0.09016245623501616</v>
      </c>
      <c r="L21" s="36">
        <f>Exportaciones!L21/Exportaciones!$M$26</f>
        <v>0.07919478359862044</v>
      </c>
      <c r="M21" s="41">
        <f>Exportaciones!M21/Exportaciones!$M$26</f>
        <v>0.8351025449222081</v>
      </c>
    </row>
    <row r="22" spans="1:13" ht="15">
      <c r="A22" s="76"/>
      <c r="B22" s="11" t="s">
        <v>27</v>
      </c>
      <c r="C22" s="36">
        <f>Exportaciones!C22/Exportaciones!$M$26</f>
        <v>3.0462042127671266E-05</v>
      </c>
      <c r="D22" s="36">
        <f>Exportaciones!D22/Exportaciones!$M$26</f>
        <v>0.06989496361290179</v>
      </c>
      <c r="E22" s="36">
        <f>Exportaciones!E22/Exportaciones!$M$26</f>
        <v>0.07373714325306227</v>
      </c>
      <c r="F22" s="36">
        <f>Exportaciones!F22/Exportaciones!$M$26</f>
        <v>3.95937368154516E-05</v>
      </c>
      <c r="G22" s="36">
        <f>Exportaciones!G22/Exportaciones!$M$26</f>
        <v>0</v>
      </c>
      <c r="H22" s="36">
        <f>Exportaciones!H22/Exportaciones!$M$26</f>
        <v>0.000581799638819944</v>
      </c>
      <c r="I22" s="36">
        <f>Exportaciones!I22/Exportaciones!$M$26</f>
        <v>0.0045865320159480935</v>
      </c>
      <c r="J22" s="36">
        <f>Exportaciones!J22/Exportaciones!$M$26</f>
        <v>2.1722364636083524E-05</v>
      </c>
      <c r="K22" s="36">
        <f>Exportaciones!K22/Exportaciones!$M$26</f>
        <v>2.421282682365998E-06</v>
      </c>
      <c r="L22" s="36">
        <f>Exportaciones!L22/Exportaciones!$M$26</f>
        <v>0</v>
      </c>
      <c r="M22" s="41">
        <f>Exportaciones!M22/Exportaciones!$M$26</f>
        <v>0.14886417590486603</v>
      </c>
    </row>
    <row r="23" spans="1:13" ht="15">
      <c r="A23" s="76"/>
      <c r="B23" s="11" t="s">
        <v>28</v>
      </c>
      <c r="C23" s="36">
        <f>Exportaciones!C23/Exportaciones!$M$26</f>
        <v>0</v>
      </c>
      <c r="D23" s="36">
        <f>Exportaciones!D23/Exportaciones!$M$26</f>
        <v>0.004650052989756018</v>
      </c>
      <c r="E23" s="36">
        <f>Exportaciones!E23/Exportaciones!$M$26</f>
        <v>1.2060293741689683E-05</v>
      </c>
      <c r="F23" s="36">
        <f>Exportaciones!F23/Exportaciones!$M$26</f>
        <v>0</v>
      </c>
      <c r="G23" s="36">
        <f>Exportaciones!G23/Exportaciones!$M$26</f>
        <v>0</v>
      </c>
      <c r="H23" s="36">
        <f>Exportaciones!H23/Exportaciones!$M$26</f>
        <v>0</v>
      </c>
      <c r="I23" s="36">
        <f>Exportaciones!I23/Exportaciones!$M$26</f>
        <v>0</v>
      </c>
      <c r="J23" s="36">
        <f>Exportaciones!J23/Exportaciones!$M$26</f>
        <v>0</v>
      </c>
      <c r="K23" s="36">
        <f>Exportaciones!K23/Exportaciones!$M$26</f>
        <v>0</v>
      </c>
      <c r="L23" s="36">
        <f>Exportaciones!L23/Exportaciones!$M$26</f>
        <v>0</v>
      </c>
      <c r="M23" s="41">
        <f>Exportaciones!M23/Exportaciones!$M$26</f>
        <v>0.004662113283497707</v>
      </c>
    </row>
    <row r="24" spans="1:13" ht="15">
      <c r="A24" s="76"/>
      <c r="B24" s="11" t="s">
        <v>29</v>
      </c>
      <c r="C24" s="36">
        <f>Exportaciones!C24/Exportaciones!$M$26</f>
        <v>0</v>
      </c>
      <c r="D24" s="36">
        <f>Exportaciones!D24/Exportaciones!$M$26</f>
        <v>0</v>
      </c>
      <c r="E24" s="36">
        <f>Exportaciones!E24/Exportaciones!$M$26</f>
        <v>0.010569498464239404</v>
      </c>
      <c r="F24" s="36">
        <f>Exportaciones!F24/Exportaciones!$M$26</f>
        <v>0</v>
      </c>
      <c r="G24" s="36">
        <f>Exportaciones!G24/Exportaciones!$M$26</f>
        <v>0</v>
      </c>
      <c r="H24" s="36">
        <f>Exportaciones!H24/Exportaciones!$M$26</f>
        <v>0</v>
      </c>
      <c r="I24" s="36">
        <f>Exportaciones!I24/Exportaciones!$M$26</f>
        <v>0</v>
      </c>
      <c r="J24" s="36">
        <f>Exportaciones!J24/Exportaciones!$M$26</f>
        <v>0</v>
      </c>
      <c r="K24" s="36">
        <f>Exportaciones!K24/Exportaciones!$M$26</f>
        <v>0</v>
      </c>
      <c r="L24" s="36">
        <f>Exportaciones!L24/Exportaciones!$M$26</f>
        <v>0</v>
      </c>
      <c r="M24" s="41">
        <f>Exportaciones!M24/Exportaciones!$M$26</f>
        <v>0.010569498464239404</v>
      </c>
    </row>
    <row r="25" spans="1:13" ht="15">
      <c r="A25" s="76"/>
      <c r="B25" s="11" t="s">
        <v>30</v>
      </c>
      <c r="C25" s="36">
        <f>Exportaciones!C25/Exportaciones!$M$26</f>
        <v>0</v>
      </c>
      <c r="D25" s="36">
        <f>Exportaciones!D25/Exportaciones!$M$26</f>
        <v>7.84465611300992E-06</v>
      </c>
      <c r="E25" s="36">
        <f>Exportaciones!E25/Exportaciones!$M$26</f>
        <v>0</v>
      </c>
      <c r="F25" s="36">
        <f>Exportaciones!F25/Exportaciones!$M$26</f>
        <v>0</v>
      </c>
      <c r="G25" s="36">
        <f>Exportaciones!G25/Exportaciones!$M$26</f>
        <v>0</v>
      </c>
      <c r="H25" s="36">
        <f>Exportaciones!H25/Exportaciones!$M$26</f>
        <v>0</v>
      </c>
      <c r="I25" s="36">
        <f>Exportaciones!I25/Exportaciones!$M$26</f>
        <v>0</v>
      </c>
      <c r="J25" s="36">
        <f>Exportaciones!J25/Exportaciones!$M$26</f>
        <v>0</v>
      </c>
      <c r="K25" s="36">
        <f>Exportaciones!K25/Exportaciones!$M$26</f>
        <v>0</v>
      </c>
      <c r="L25" s="36">
        <f>Exportaciones!L25/Exportaciones!$M$26</f>
        <v>0</v>
      </c>
      <c r="M25" s="41">
        <f>Exportaciones!M25/Exportaciones!$M$26</f>
        <v>7.84465611300992E-06</v>
      </c>
    </row>
    <row r="26" spans="1:13" ht="15.75" thickBot="1">
      <c r="A26" s="77"/>
      <c r="B26" s="19" t="s">
        <v>14</v>
      </c>
      <c r="C26" s="39">
        <f>Exportaciones!C26/Exportaciones!$M$26</f>
        <v>0.24600820078632826</v>
      </c>
      <c r="D26" s="39">
        <f aca="true" t="shared" si="0" ref="D26:L26">SUM(D20:D25)</f>
        <v>0.27684396421721813</v>
      </c>
      <c r="E26" s="39">
        <f t="shared" si="0"/>
        <v>0.14644441121205645</v>
      </c>
      <c r="F26" s="39">
        <f t="shared" si="0"/>
        <v>0.11223295520115377</v>
      </c>
      <c r="G26" s="39">
        <f t="shared" si="0"/>
        <v>0.05201542429236072</v>
      </c>
      <c r="H26" s="39">
        <f t="shared" si="0"/>
        <v>0.09811839911207465</v>
      </c>
      <c r="I26" s="39">
        <f t="shared" si="0"/>
        <v>0.06573316673955266</v>
      </c>
      <c r="J26" s="39">
        <f t="shared" si="0"/>
        <v>0.07925077287817077</v>
      </c>
      <c r="K26" s="39">
        <f t="shared" si="0"/>
        <v>0.09016579991110134</v>
      </c>
      <c r="L26" s="39">
        <f t="shared" si="0"/>
        <v>0.07919510643631142</v>
      </c>
      <c r="M26" s="43">
        <f>SUM(D26:L26)</f>
        <v>0.9999999999999998</v>
      </c>
    </row>
    <row r="28" ht="15">
      <c r="A28" s="61" t="s">
        <v>49</v>
      </c>
    </row>
    <row r="29" ht="15">
      <c r="A29" s="61" t="s">
        <v>52</v>
      </c>
    </row>
    <row r="30" ht="15">
      <c r="A30" s="61"/>
    </row>
    <row r="31" ht="15">
      <c r="A31" s="28" t="s">
        <v>37</v>
      </c>
    </row>
  </sheetData>
  <sheetProtection/>
  <mergeCells count="6">
    <mergeCell ref="A11:A12"/>
    <mergeCell ref="B11:B12"/>
    <mergeCell ref="C11:L11"/>
    <mergeCell ref="M11:M12"/>
    <mergeCell ref="A13:A19"/>
    <mergeCell ref="A20:A26"/>
  </mergeCells>
  <hyperlinks>
    <hyperlink ref="A3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  <ignoredErrors>
    <ignoredError sqref="B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="80" zoomScaleNormal="80" zoomScalePageLayoutView="0" workbookViewId="0" topLeftCell="A1">
      <selection activeCell="A29" sqref="A29"/>
    </sheetView>
  </sheetViews>
  <sheetFormatPr defaultColWidth="22.7109375" defaultRowHeight="15"/>
  <sheetData>
    <row r="1" spans="1:2" ht="15">
      <c r="A1" s="1" t="s">
        <v>0</v>
      </c>
      <c r="B1" s="1"/>
    </row>
    <row r="2" spans="1:2" ht="15">
      <c r="A2" s="1" t="s">
        <v>1</v>
      </c>
      <c r="B2" s="1"/>
    </row>
    <row r="3" spans="1:2" ht="15">
      <c r="A3" s="1" t="s">
        <v>2</v>
      </c>
      <c r="B3" s="1"/>
    </row>
    <row r="4" spans="1:2" ht="15">
      <c r="A4" s="1" t="s">
        <v>3</v>
      </c>
      <c r="B4" s="2" t="s">
        <v>4</v>
      </c>
    </row>
    <row r="5" spans="1:2" ht="15">
      <c r="A5" s="1" t="s">
        <v>5</v>
      </c>
      <c r="B5" s="2" t="s">
        <v>47</v>
      </c>
    </row>
    <row r="6" spans="1:2" ht="15">
      <c r="A6" s="1" t="s">
        <v>6</v>
      </c>
      <c r="B6" t="s">
        <v>41</v>
      </c>
    </row>
    <row r="7" spans="1:2" ht="15">
      <c r="A7" s="1" t="s">
        <v>7</v>
      </c>
      <c r="B7" s="3" t="s">
        <v>42</v>
      </c>
    </row>
    <row r="8" spans="1:2" ht="15">
      <c r="A8" s="1" t="s">
        <v>8</v>
      </c>
      <c r="B8" s="4" t="s">
        <v>9</v>
      </c>
    </row>
    <row r="9" spans="1:2" ht="15">
      <c r="A9" s="1" t="s">
        <v>10</v>
      </c>
      <c r="B9" s="4" t="s">
        <v>51</v>
      </c>
    </row>
    <row r="10" ht="15.75" thickBot="1"/>
    <row r="11" spans="1:13" ht="15">
      <c r="A11" s="64" t="s">
        <v>11</v>
      </c>
      <c r="B11" s="66" t="s">
        <v>12</v>
      </c>
      <c r="C11" s="68" t="s">
        <v>48</v>
      </c>
      <c r="D11" s="69"/>
      <c r="E11" s="69"/>
      <c r="F11" s="69"/>
      <c r="G11" s="69"/>
      <c r="H11" s="69"/>
      <c r="I11" s="69"/>
      <c r="J11" s="69"/>
      <c r="K11" s="69"/>
      <c r="L11" s="69"/>
      <c r="M11" s="70" t="s">
        <v>14</v>
      </c>
    </row>
    <row r="12" spans="1:13" ht="15.75" thickBot="1">
      <c r="A12" s="78"/>
      <c r="B12" s="79"/>
      <c r="C12" s="23" t="s">
        <v>16</v>
      </c>
      <c r="D12" s="23" t="s">
        <v>21</v>
      </c>
      <c r="E12" s="23" t="s">
        <v>31</v>
      </c>
      <c r="F12" s="23" t="s">
        <v>15</v>
      </c>
      <c r="G12" s="23" t="s">
        <v>32</v>
      </c>
      <c r="H12" s="23" t="s">
        <v>33</v>
      </c>
      <c r="I12" s="23" t="s">
        <v>34</v>
      </c>
      <c r="J12" s="23" t="s">
        <v>35</v>
      </c>
      <c r="K12" s="23" t="s">
        <v>36</v>
      </c>
      <c r="L12" s="26" t="s">
        <v>17</v>
      </c>
      <c r="M12" s="71"/>
    </row>
    <row r="13" spans="1:13" ht="15">
      <c r="A13" s="72">
        <v>2010</v>
      </c>
      <c r="B13" s="7" t="s">
        <v>25</v>
      </c>
      <c r="C13" s="32">
        <f>Importaciones!C13/Importaciones!$M$19</f>
        <v>0.000883283255233834</v>
      </c>
      <c r="D13" s="32">
        <f>Importaciones!D13/Importaciones!$M$19</f>
        <v>0.001260878386278719</v>
      </c>
      <c r="E13" s="32">
        <f>Importaciones!E13/Importaciones!$M$19</f>
        <v>8.883595957811549E-06</v>
      </c>
      <c r="F13" s="32">
        <f>Importaciones!F13/Importaciones!$M$19</f>
        <v>0.0008555325935751465</v>
      </c>
      <c r="G13" s="32">
        <f>Importaciones!G13/Importaciones!$M$19</f>
        <v>0</v>
      </c>
      <c r="H13" s="32">
        <f>Importaciones!H13/Importaciones!$M$19</f>
        <v>6.869980874040932E-05</v>
      </c>
      <c r="I13" s="32">
        <f>Importaciones!I13/Importaciones!$M$19</f>
        <v>1.0237286770430451E-05</v>
      </c>
      <c r="J13" s="32">
        <f>Importaciones!J13/Importaciones!$M$19</f>
        <v>1.18447946104154E-06</v>
      </c>
      <c r="K13" s="32">
        <f>Importaciones!K13/Importaciones!$M$19</f>
        <v>7.360693793615283E-06</v>
      </c>
      <c r="L13" s="32">
        <f>Importaciones!L13/Importaciones!$M$19</f>
        <v>4.830984087533709E-05</v>
      </c>
      <c r="M13" s="44">
        <f>Importaciones!M13/Importaciones!$M$19</f>
        <v>0.002261086685452511</v>
      </c>
    </row>
    <row r="14" spans="1:13" ht="15">
      <c r="A14" s="73"/>
      <c r="B14" s="11" t="s">
        <v>26</v>
      </c>
      <c r="C14" s="35">
        <f>Importaciones!C14/Importaciones!$M$19</f>
        <v>0.782163736010663</v>
      </c>
      <c r="D14" s="35">
        <f>Importaciones!D14/Importaciones!$M$19</f>
        <v>0.20966428637058404</v>
      </c>
      <c r="E14" s="35">
        <f>Importaciones!E14/Importaciones!$M$19</f>
        <v>0.0005869941786218717</v>
      </c>
      <c r="F14" s="35">
        <f>Importaciones!F14/Importaciones!$M$19</f>
        <v>0.13088743400968803</v>
      </c>
      <c r="G14" s="35">
        <f>Importaciones!G14/Importaciones!$M$19</f>
        <v>0.1135509695895051</v>
      </c>
      <c r="H14" s="35">
        <f>Importaciones!H14/Importaciones!$M$19</f>
        <v>0.10232295035558919</v>
      </c>
      <c r="I14" s="35">
        <f>Importaciones!I14/Importaciones!$M$19</f>
        <v>0.08164168514877654</v>
      </c>
      <c r="J14" s="35">
        <f>Importaciones!J14/Importaciones!$M$19</f>
        <v>0.06910760809771076</v>
      </c>
      <c r="K14" s="35">
        <f>Importaciones!K14/Importaciones!$M$19</f>
        <v>0.0018089539540377974</v>
      </c>
      <c r="L14" s="35">
        <f>Importaciones!L14/Importaciones!$M$19</f>
        <v>0.00856522479981874</v>
      </c>
      <c r="M14" s="45">
        <f>Importaciones!M14/Importaciones!$M$19</f>
        <v>0.718136106504332</v>
      </c>
    </row>
    <row r="15" spans="1:13" ht="15">
      <c r="A15" s="73"/>
      <c r="B15" s="11" t="s">
        <v>27</v>
      </c>
      <c r="C15" s="35">
        <f>Importaciones!C15/Importaciones!$M$19</f>
        <v>0.1785546101717343</v>
      </c>
      <c r="D15" s="35">
        <f>Importaciones!D15/Importaciones!$M$19</f>
        <v>0.005798111567474127</v>
      </c>
      <c r="E15" s="35">
        <f>Importaciones!E15/Importaciones!$M$19</f>
        <v>0.021942482015794525</v>
      </c>
      <c r="F15" s="35">
        <f>Importaciones!F15/Importaciones!$M$19</f>
        <v>0.013309318858317473</v>
      </c>
      <c r="G15" s="35">
        <f>Importaciones!G15/Importaciones!$M$19</f>
        <v>0</v>
      </c>
      <c r="H15" s="35">
        <f>Importaciones!H15/Importaciones!$M$19</f>
        <v>0.0002463717278966403</v>
      </c>
      <c r="I15" s="35">
        <f>Importaciones!I15/Importaciones!$M$19</f>
        <v>5.431684385633347E-05</v>
      </c>
      <c r="J15" s="35">
        <f>Importaciones!J15/Importaciones!$M$19</f>
        <v>7.047652793197162E-05</v>
      </c>
      <c r="K15" s="35">
        <f>Importaciones!K15/Importaciones!$M$19</f>
        <v>0.05698107658691905</v>
      </c>
      <c r="L15" s="35">
        <f>Importaciones!L15/Importaciones!$M$19</f>
        <v>0.046128706553504886</v>
      </c>
      <c r="M15" s="45">
        <f>Importaciones!M15/Importaciones!$M$19</f>
        <v>0.14453086068169502</v>
      </c>
    </row>
    <row r="16" spans="1:13" ht="15">
      <c r="A16" s="73"/>
      <c r="B16" s="11" t="s">
        <v>28</v>
      </c>
      <c r="C16" s="35">
        <f>Importaciones!C16/Importaciones!$M$19</f>
        <v>0.013692497963964411</v>
      </c>
      <c r="D16" s="35">
        <f>Importaciones!D16/Importaciones!$M$19</f>
        <v>0</v>
      </c>
      <c r="E16" s="35">
        <f>Importaciones!E16/Importaciones!$M$19</f>
        <v>0</v>
      </c>
      <c r="F16" s="35">
        <f>Importaciones!F16/Importaciones!$M$19</f>
        <v>0</v>
      </c>
      <c r="G16" s="35">
        <f>Importaciones!G16/Importaciones!$M$19</f>
        <v>0</v>
      </c>
      <c r="H16" s="35">
        <f>Importaciones!H16/Importaciones!$M$19</f>
        <v>0</v>
      </c>
      <c r="I16" s="35">
        <f>Importaciones!I16/Importaciones!$M$19</f>
        <v>0</v>
      </c>
      <c r="J16" s="35">
        <f>Importaciones!J16/Importaciones!$M$19</f>
        <v>0</v>
      </c>
      <c r="K16" s="35">
        <f>Importaciones!K16/Importaciones!$M$19</f>
        <v>0</v>
      </c>
      <c r="L16" s="35">
        <f>Importaciones!L16/Importaciones!$M$19</f>
        <v>0.0008167831940639305</v>
      </c>
      <c r="M16" s="45">
        <f>Importaciones!M16/Importaciones!$M$19</f>
        <v>0.0008167831940639305</v>
      </c>
    </row>
    <row r="17" spans="1:13" ht="15">
      <c r="A17" s="73"/>
      <c r="B17" s="11" t="s">
        <v>29</v>
      </c>
      <c r="C17" s="35">
        <f>Importaciones!C17/Importaciones!$M$19</f>
        <v>0</v>
      </c>
      <c r="D17" s="35">
        <f>Importaciones!D17/Importaciones!$M$19</f>
        <v>0</v>
      </c>
      <c r="E17" s="35">
        <f>Importaciones!E17/Importaciones!$M$19</f>
        <v>0</v>
      </c>
      <c r="F17" s="35">
        <f>Importaciones!F17/Importaciones!$M$19</f>
        <v>0</v>
      </c>
      <c r="G17" s="35">
        <f>Importaciones!G17/Importaciones!$M$19</f>
        <v>0</v>
      </c>
      <c r="H17" s="35">
        <f>Importaciones!H17/Importaciones!$M$19</f>
        <v>0</v>
      </c>
      <c r="I17" s="35">
        <f>Importaciones!I17/Importaciones!$M$19</f>
        <v>0</v>
      </c>
      <c r="J17" s="35">
        <f>Importaciones!J17/Importaciones!$M$19</f>
        <v>0</v>
      </c>
      <c r="K17" s="35">
        <f>Importaciones!K17/Importaciones!$M$19</f>
        <v>0</v>
      </c>
      <c r="L17" s="35">
        <f>Importaciones!L17/Importaciones!$M$19</f>
        <v>0</v>
      </c>
      <c r="M17" s="45">
        <f>Importaciones!M17/Importaciones!$M$19</f>
        <v>0</v>
      </c>
    </row>
    <row r="18" spans="1:13" ht="15">
      <c r="A18" s="73"/>
      <c r="B18" s="11" t="s">
        <v>30</v>
      </c>
      <c r="C18" s="35">
        <f>Importaciones!C18/Importaciones!$M$19</f>
        <v>4.230283789434071E-07</v>
      </c>
      <c r="D18" s="35">
        <f>Importaciones!D18/Importaciones!$M$19</f>
        <v>1.6921135157736282E-07</v>
      </c>
      <c r="E18" s="35">
        <f>Importaciones!E18/Importaciones!$M$19</f>
        <v>0.1342544860890502</v>
      </c>
      <c r="F18" s="35">
        <f>Importaciones!F18/Importaciones!$M$19</f>
        <v>5.076340547320886E-07</v>
      </c>
      <c r="G18" s="35">
        <f>Importaciones!G18/Importaciones!$M$19</f>
        <v>0</v>
      </c>
      <c r="H18" s="35">
        <f>Importaciones!H18/Importaciones!$M$19</f>
        <v>0</v>
      </c>
      <c r="I18" s="35">
        <f>Importaciones!I18/Importaciones!$M$19</f>
        <v>0</v>
      </c>
      <c r="J18" s="35">
        <f>Importaciones!J18/Importaciones!$M$19</f>
        <v>0</v>
      </c>
      <c r="K18" s="35">
        <f>Importaciones!K18/Importaciones!$M$19</f>
        <v>0</v>
      </c>
      <c r="L18" s="35">
        <f>Importaciones!L18/Importaciones!$M$19</f>
        <v>0</v>
      </c>
      <c r="M18" s="45">
        <f>Importaciones!M18/Importaciones!$M$19</f>
        <v>0.1342551629344565</v>
      </c>
    </row>
    <row r="19" spans="1:13" ht="15.75" thickBot="1">
      <c r="A19" s="74"/>
      <c r="B19" s="49" t="s">
        <v>14</v>
      </c>
      <c r="C19" s="50">
        <f>Importaciones!C19/Importaciones!$M$19</f>
        <v>0.9752945504299745</v>
      </c>
      <c r="D19" s="50">
        <f>Importaciones!D19/Importaciones!$M$19</f>
        <v>0.21672344553568845</v>
      </c>
      <c r="E19" s="50">
        <f>Importaciones!E19/Importaciones!$M$19</f>
        <v>0.15679284587942438</v>
      </c>
      <c r="F19" s="50">
        <f>Importaciones!F19/Importaciones!$M$19</f>
        <v>0.14505279309563537</v>
      </c>
      <c r="G19" s="50">
        <f>Importaciones!G19/Importaciones!$M$19</f>
        <v>0.1135509695895051</v>
      </c>
      <c r="H19" s="50">
        <f>Importaciones!H19/Importaciones!$M$19</f>
        <v>0.10263802189222625</v>
      </c>
      <c r="I19" s="50">
        <f>Importaciones!I19/Importaciones!$M$19</f>
        <v>0.0817062392794033</v>
      </c>
      <c r="J19" s="50">
        <f>Importaciones!J19/Importaciones!$M$19</f>
        <v>0.06917926910510377</v>
      </c>
      <c r="K19" s="50">
        <f>Importaciones!K19/Importaciones!$M$19</f>
        <v>0.05879739123475046</v>
      </c>
      <c r="L19" s="50">
        <f>Importaciones!L19/Importaciones!$M$19</f>
        <v>0.05555902438826289</v>
      </c>
      <c r="M19" s="57">
        <f>Importaciones!M19/Importaciones!$M$19</f>
        <v>1</v>
      </c>
    </row>
    <row r="20" spans="1:13" ht="15">
      <c r="A20" s="75">
        <v>2011</v>
      </c>
      <c r="B20" s="7" t="s">
        <v>25</v>
      </c>
      <c r="C20" s="33">
        <f>Importaciones!C20/Importaciones!$M$26</f>
        <v>0.0005595479107143196</v>
      </c>
      <c r="D20" s="33">
        <f>Importaciones!D20/Importaciones!$M$26</f>
        <v>0.0009149029389666575</v>
      </c>
      <c r="E20" s="33">
        <f>Importaciones!E20/Importaciones!$M$26</f>
        <v>8.015924640970073E-06</v>
      </c>
      <c r="F20" s="33">
        <f>Importaciones!F20/Importaciones!$M$26</f>
        <v>0.000595832106633866</v>
      </c>
      <c r="G20" s="33">
        <f>Importaciones!G20/Importaciones!$M$26</f>
        <v>0</v>
      </c>
      <c r="H20" s="33">
        <f>Importaciones!H20/Importaciones!$M$26</f>
        <v>6.052709003913317E-05</v>
      </c>
      <c r="I20" s="33">
        <f>Importaciones!I20/Importaciones!$M$26</f>
        <v>8.250693843938546E-06</v>
      </c>
      <c r="J20" s="33">
        <f>Importaciones!J20/Importaciones!$M$26</f>
        <v>1.6501387687877092E-06</v>
      </c>
      <c r="K20" s="33">
        <f>Importaciones!K20/Importaciones!$M$26</f>
        <v>3.7117371313617048E-06</v>
      </c>
      <c r="L20" s="33">
        <f>Importaciones!L20/Importaciones!$M$26</f>
        <v>3.250928817583807E-05</v>
      </c>
      <c r="M20" s="40">
        <f>Importaciones!M20/Importaciones!$M$26</f>
        <v>0.0016253999182005527</v>
      </c>
    </row>
    <row r="21" spans="1:13" ht="15">
      <c r="A21" s="76"/>
      <c r="B21" s="11" t="s">
        <v>26</v>
      </c>
      <c r="C21" s="36">
        <f>Importaciones!C21/Importaciones!$M$26</f>
        <v>0.7376050079217105</v>
      </c>
      <c r="D21" s="36">
        <f>Importaciones!D21/Importaciones!$M$26</f>
        <v>0.2025332800813493</v>
      </c>
      <c r="E21" s="36">
        <f>Importaciones!E21/Importaciones!$M$26</f>
        <v>4.658909392024166E-07</v>
      </c>
      <c r="F21" s="36">
        <f>Importaciones!F21/Importaciones!$M$26</f>
        <v>0.12464402396698863</v>
      </c>
      <c r="G21" s="36">
        <f>Importaciones!G21/Importaciones!$M$26</f>
        <v>0.13745424924573987</v>
      </c>
      <c r="H21" s="36">
        <f>Importaciones!H21/Importaciones!$M$26</f>
        <v>0.1195121584016096</v>
      </c>
      <c r="I21" s="36">
        <f>Importaciones!I21/Importaciones!$M$26</f>
        <v>0.0701293135402596</v>
      </c>
      <c r="J21" s="36">
        <f>Importaciones!J21/Importaciones!$M$26</f>
        <v>0.0746278558461779</v>
      </c>
      <c r="K21" s="36">
        <f>Importaciones!K21/Importaciones!$M$26</f>
        <v>0.001122704786069325</v>
      </c>
      <c r="L21" s="36">
        <f>Importaciones!L21/Importaciones!$M$26</f>
        <v>0.007340401207810333</v>
      </c>
      <c r="M21" s="41">
        <f>Importaciones!M21/Importaciones!$M$26</f>
        <v>0.7373644529669438</v>
      </c>
    </row>
    <row r="22" spans="1:13" ht="15">
      <c r="A22" s="76"/>
      <c r="B22" s="11" t="s">
        <v>27</v>
      </c>
      <c r="C22" s="36">
        <f>Importaciones!C22/Importaciones!$M$26</f>
        <v>0.13775868136253863</v>
      </c>
      <c r="D22" s="36">
        <f>Importaciones!D22/Importaciones!$M$26</f>
        <v>0.004759462248039014</v>
      </c>
      <c r="E22" s="36">
        <f>Importaciones!E22/Importaciones!$M$26</f>
        <v>0.010161385888732099</v>
      </c>
      <c r="F22" s="36">
        <f>Importaciones!F22/Importaciones!$M$26</f>
        <v>0.01342500097845079</v>
      </c>
      <c r="G22" s="36">
        <f>Importaciones!G22/Importaciones!$M$26</f>
        <v>1.3201110150301674E-07</v>
      </c>
      <c r="H22" s="36">
        <f>Importaciones!H22/Importaciones!$M$26</f>
        <v>0.0006389997368253525</v>
      </c>
      <c r="I22" s="36">
        <f>Importaciones!I22/Importaciones!$M$26</f>
        <v>4.712796323657697E-05</v>
      </c>
      <c r="J22" s="36">
        <f>Importaciones!J22/Importaciones!$M$26</f>
        <v>6.917381718758077E-05</v>
      </c>
      <c r="K22" s="36">
        <f>Importaciones!K22/Importaciones!$M$26</f>
        <v>0.048248695375344076</v>
      </c>
      <c r="L22" s="36">
        <f>Importaciones!L22/Importaciones!$M$26</f>
        <v>0.03923838749436972</v>
      </c>
      <c r="M22" s="41">
        <f>Importaciones!M22/Importaciones!$M$26</f>
        <v>0.1165883655132867</v>
      </c>
    </row>
    <row r="23" spans="1:13" ht="15">
      <c r="A23" s="76"/>
      <c r="B23" s="11" t="s">
        <v>28</v>
      </c>
      <c r="C23" s="36">
        <f>Importaciones!C23/Importaciones!$M$26</f>
        <v>0.009850468521426767</v>
      </c>
      <c r="D23" s="36">
        <f>Importaciones!D23/Importaciones!$M$26</f>
        <v>0</v>
      </c>
      <c r="E23" s="36">
        <f>Importaciones!E23/Importaciones!$M$26</f>
        <v>0</v>
      </c>
      <c r="F23" s="36">
        <f>Importaciones!F23/Importaciones!$M$26</f>
        <v>0</v>
      </c>
      <c r="G23" s="36">
        <f>Importaciones!G23/Importaciones!$M$26</f>
        <v>0</v>
      </c>
      <c r="H23" s="36">
        <f>Importaciones!H23/Importaciones!$M$26</f>
        <v>0</v>
      </c>
      <c r="I23" s="36">
        <f>Importaciones!I23/Importaciones!$M$26</f>
        <v>0</v>
      </c>
      <c r="J23" s="36">
        <f>Importaciones!J23/Importaciones!$M$26</f>
        <v>0</v>
      </c>
      <c r="K23" s="36">
        <f>Importaciones!K23/Importaciones!$M$26</f>
        <v>0</v>
      </c>
      <c r="L23" s="36">
        <f>Importaciones!L23/Importaciones!$M$26</f>
        <v>0.0007545219256895842</v>
      </c>
      <c r="M23" s="41">
        <f>Importaciones!M23/Importaciones!$M$26</f>
        <v>0.0007545219256895842</v>
      </c>
    </row>
    <row r="24" spans="1:13" ht="15">
      <c r="A24" s="76"/>
      <c r="B24" s="11" t="s">
        <v>29</v>
      </c>
      <c r="C24" s="36">
        <f>Importaciones!C24/Importaciones!$M$26</f>
        <v>0</v>
      </c>
      <c r="D24" s="36">
        <f>Importaciones!D24/Importaciones!$M$26</f>
        <v>0</v>
      </c>
      <c r="E24" s="36">
        <f>Importaciones!E24/Importaciones!$M$26</f>
        <v>0.14294498322823845</v>
      </c>
      <c r="F24" s="36">
        <f>Importaciones!F24/Importaciones!$M$26</f>
        <v>0</v>
      </c>
      <c r="G24" s="36">
        <f>Importaciones!G24/Importaciones!$M$26</f>
        <v>0</v>
      </c>
      <c r="H24" s="36">
        <f>Importaciones!H24/Importaciones!$M$26</f>
        <v>0</v>
      </c>
      <c r="I24" s="36">
        <f>Importaciones!I24/Importaciones!$M$26</f>
        <v>0</v>
      </c>
      <c r="J24" s="36">
        <f>Importaciones!J24/Importaciones!$M$26</f>
        <v>0</v>
      </c>
      <c r="K24" s="36">
        <f>Importaciones!K24/Importaciones!$M$26</f>
        <v>0</v>
      </c>
      <c r="L24" s="36">
        <f>Importaciones!L24/Importaciones!$M$26</f>
        <v>0</v>
      </c>
      <c r="M24" s="41">
        <f>Importaciones!M24/Importaciones!$M$26</f>
        <v>0.14294498322823845</v>
      </c>
    </row>
    <row r="25" spans="1:13" ht="15">
      <c r="A25" s="76"/>
      <c r="B25" s="11" t="s">
        <v>30</v>
      </c>
      <c r="C25" s="36">
        <f>Importaciones!C25/Importaciones!$M$26</f>
        <v>0.01194981645826163</v>
      </c>
      <c r="D25" s="36">
        <f>Importaciones!D25/Importaciones!$M$26</f>
        <v>1.980166522545251E-07</v>
      </c>
      <c r="E25" s="36">
        <f>Importaciones!E25/Importaciones!$M$26</f>
        <v>4.2565989596386474E-07</v>
      </c>
      <c r="F25" s="36">
        <f>Importaciones!F25/Importaciones!$M$26</f>
        <v>5.280444060120669E-07</v>
      </c>
      <c r="G25" s="36">
        <f>Importaciones!G25/Importaciones!$M$26</f>
        <v>0</v>
      </c>
      <c r="H25" s="36">
        <f>Importaciones!H25/Importaciones!$M$26</f>
        <v>0</v>
      </c>
      <c r="I25" s="36">
        <f>Importaciones!I25/Importaciones!$M$26</f>
        <v>0</v>
      </c>
      <c r="J25" s="36">
        <f>Importaciones!J25/Importaciones!$M$26</f>
        <v>0</v>
      </c>
      <c r="K25" s="36">
        <f>Importaciones!K25/Importaciones!$M$26</f>
        <v>0.00035641785167671086</v>
      </c>
      <c r="L25" s="36">
        <f>Importaciones!L25/Importaciones!$M$26</f>
        <v>0.00036470687500997633</v>
      </c>
      <c r="M25" s="41">
        <f>Importaciones!M25/Importaciones!$M$26</f>
        <v>0.0007222764476409176</v>
      </c>
    </row>
    <row r="26" spans="1:13" ht="15.75" thickBot="1">
      <c r="A26" s="77"/>
      <c r="B26" s="19" t="s">
        <v>14</v>
      </c>
      <c r="C26" s="39">
        <f>Importaciones!C26/Importaciones!$M$26</f>
        <v>0.8977235221746519</v>
      </c>
      <c r="D26" s="39">
        <f>Importaciones!D26/Importaciones!$M$26</f>
        <v>0.20820784328500724</v>
      </c>
      <c r="E26" s="39">
        <f>Importaciones!E26/Importaciones!$M$26</f>
        <v>0.15311527659244667</v>
      </c>
      <c r="F26" s="39">
        <f>Importaciones!F26/Importaciones!$M$26</f>
        <v>0.1386653850964793</v>
      </c>
      <c r="G26" s="39">
        <f>Importaciones!G26/Importaciones!$M$26</f>
        <v>0.13745438125684137</v>
      </c>
      <c r="H26" s="39">
        <f>Importaciones!H26/Importaciones!$M$26</f>
        <v>0.12021168522847409</v>
      </c>
      <c r="I26" s="39">
        <f>Importaciones!I26/Importaciones!$M$26</f>
        <v>0.07018469219734012</v>
      </c>
      <c r="J26" s="39">
        <f>Importaciones!J26/Importaciones!$M$26</f>
        <v>0.07469867980213427</v>
      </c>
      <c r="K26" s="39">
        <f>Importaciones!K26/Importaciones!$M$26</f>
        <v>0.04973152975022148</v>
      </c>
      <c r="L26" s="39">
        <f>Importaciones!L26/Importaciones!$M$26</f>
        <v>0.04773052679105545</v>
      </c>
      <c r="M26" s="42">
        <f>Importaciones!M26/Importaciones!$M$26</f>
        <v>1</v>
      </c>
    </row>
    <row r="28" ht="15">
      <c r="A28" s="61" t="s">
        <v>50</v>
      </c>
    </row>
    <row r="29" ht="15">
      <c r="A29" s="61" t="s">
        <v>52</v>
      </c>
    </row>
    <row r="30" ht="15">
      <c r="A30" s="61"/>
    </row>
    <row r="31" ht="15">
      <c r="A31" s="28" t="s">
        <v>37</v>
      </c>
    </row>
  </sheetData>
  <sheetProtection/>
  <mergeCells count="6">
    <mergeCell ref="A11:A12"/>
    <mergeCell ref="B11:B12"/>
    <mergeCell ref="C11:L11"/>
    <mergeCell ref="M11:M12"/>
    <mergeCell ref="A13:A19"/>
    <mergeCell ref="A20:A26"/>
  </mergeCells>
  <hyperlinks>
    <hyperlink ref="A31" location="Índice!A1" display="Volver al Índice"/>
  </hyperlinks>
  <printOptions/>
  <pageMargins left="0.7" right="0.7" top="0.75" bottom="0.75" header="0.3" footer="0.3"/>
  <pageSetup orientation="portrait" paperSize="9"/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2013-06-07T21:08:15Z</dcterms:created>
  <dcterms:modified xsi:type="dcterms:W3CDTF">2013-07-15T22:06:14Z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