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0395" windowHeight="4755" activeTab="0"/>
  </bookViews>
  <sheets>
    <sheet name="Datos generales histórico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<sst xmlns="http://schemas.openxmlformats.org/spreadsheetml/2006/main" count="39" uniqueCount="37">
  <si>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Años</t>
  </si>
  <si>
    <t>Pasajeros</t>
  </si>
  <si>
    <t>Cargas</t>
  </si>
  <si>
    <t>s/d</t>
  </si>
  <si>
    <t>Observatorio Nacional de Datos de Transporte</t>
  </si>
  <si>
    <t>Centro Tecnológico de Transporte, Tránsito y Seguridad Vial</t>
  </si>
  <si>
    <t>Universidad Tecnológica Nacional</t>
  </si>
  <si>
    <t>Sección</t>
  </si>
  <si>
    <t>Cuadro</t>
  </si>
  <si>
    <t>Descripción</t>
  </si>
  <si>
    <t>Fuente</t>
  </si>
  <si>
    <t xml:space="preserve">Último dato disponible </t>
  </si>
  <si>
    <t xml:space="preserve">Fecha de actualización </t>
  </si>
  <si>
    <t>Transporte ferroviario</t>
  </si>
  <si>
    <r>
      <t xml:space="preserve">Toneladas transportadas </t>
    </r>
    <r>
      <rPr>
        <b/>
        <vertAlign val="superscript"/>
        <sz val="11"/>
        <color indexed="8"/>
        <rFont val="Calibri"/>
        <family val="2"/>
      </rPr>
      <t>1</t>
    </r>
  </si>
  <si>
    <t>Extensión de la red  (en km)</t>
  </si>
  <si>
    <t>Distancia media (en km)</t>
  </si>
  <si>
    <t>Transporte ferroviario de cargas y de pasajeros. Datos generales. Serie histórica 1857 - actualidad. En kilómetros, pasajeros, pasajeros-kilómetro, toneladas y toneladas-kilómetro</t>
  </si>
  <si>
    <r>
      <t xml:space="preserve">Producción de granos 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(en Ton)</t>
    </r>
  </si>
  <si>
    <r>
      <t xml:space="preserve">Notas: 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</si>
  <si>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Se anexa esta columna dado que históricamente la principal carga transportada por FFCC está constituida por granos (cereales, oleaginosas y forrajeras). </t>
    </r>
  </si>
  <si>
    <r>
      <t xml:space="preserve">Fundación Museo Ferroviario. Plan de transporte de largo alcance para Argentina, </t>
    </r>
    <r>
      <rPr>
        <i/>
        <sz val="11"/>
        <rFont val="Calibri"/>
        <family val="2"/>
      </rPr>
      <t>Larkin Thomas B</t>
    </r>
    <r>
      <rPr>
        <sz val="11"/>
        <rFont val="Calibri"/>
        <family val="2"/>
      </rPr>
      <t>., 1962. CNRT. Ferrocarriles Argentinos Anuario Estadístico 1972-1989. MAGyP.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</si>
  <si>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Estimación propia en base a Fundación Museo Ferroviario y Plan de transporte de largo alcance para Argentina, </t>
    </r>
    <r>
      <rPr>
        <i/>
        <sz val="11"/>
        <color indexed="8"/>
        <rFont val="Calibri"/>
        <family val="2"/>
      </rPr>
      <t>Larkin Thomas B.</t>
    </r>
    <r>
      <rPr>
        <sz val="11"/>
        <color theme="1"/>
        <rFont val="Calibri"/>
        <family val="2"/>
      </rPr>
      <t>, 1962; ya que entre 1871 y 1947, había duplicaciones de carga por estar computada una misma carga en los diferentes FFCC que atravesaba.</t>
    </r>
  </si>
  <si>
    <t>3.2.2 / 2.2.6</t>
  </si>
  <si>
    <t>Pasajeros transportados totales</t>
  </si>
  <si>
    <t>Totales</t>
  </si>
  <si>
    <t>Interurbanos</t>
  </si>
  <si>
    <t>Pasajeros área metropolitana de Bs. As. (AMBA)</t>
  </si>
  <si>
    <r>
      <t>Urbanos locales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</si>
  <si>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A partir de 1993, ponderación en base a datos de la CNRT y estimaciones propias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</si>
  <si>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Servicios urbanos locales correspondientes a áreas metropolitanas del interior del país (Ciudad de Córdoba, Paraná, Resistencia). Discriminados a partir de 2007</t>
    </r>
  </si>
  <si>
    <t>Pasajeros resto del país*</t>
  </si>
  <si>
    <t>*Hasta el año 2007 no hay desagregación entre pasajeros transportados por servicios urbanos e interurbarnos.</t>
  </si>
  <si>
    <t>Junio 2016</t>
  </si>
  <si>
    <t>Diciembre 2015</t>
  </si>
  <si>
    <t>Ton-km</t>
  </si>
  <si>
    <t>-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</si>
</sst>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  <numFmt numFmtId="175" formatCode="#,##0.0"/>
    <numFmt numFmtId="176" formatCode="0.0000000"/>
    <numFmt numFmtId="177" formatCode="0.000000"/>
    <numFmt numFmtId="178" formatCode="0.00000"/>
    <numFmt numFmtId="17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75" fontId="0" fillId="0" borderId="12" xfId="0" applyNumberForma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5" fontId="0" fillId="0" borderId="20" xfId="0" applyNumberFormat="1" applyBorder="1" applyAlignment="1">
      <alignment horizontal="right" vertical="center"/>
    </xf>
    <xf numFmtId="175" fontId="0" fillId="0" borderId="27" xfId="0" applyNumberFormat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17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175" fontId="0" fillId="0" borderId="12" xfId="0" applyNumberFormat="1" applyFill="1" applyBorder="1" applyAlignment="1">
      <alignment horizontal="right" vertical="center"/>
    </xf>
    <xf numFmtId="175" fontId="0" fillId="0" borderId="25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49" fontId="4" fillId="32" borderId="0" xfId="0" applyNumberFormat="1" applyFont="1" applyFill="1" applyBorder="1" applyAlignment="1" quotePrefix="1">
      <alignment horizontal="left"/>
    </xf>
    <xf numFmtId="0" fontId="0" fillId="0" borderId="17" xfId="0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175" fontId="0" fillId="0" borderId="32" xfId="0" applyNumberFormat="1" applyFill="1" applyBorder="1" applyAlignment="1">
      <alignment horizontal="right" vertical="center"/>
    </xf>
    <xf numFmtId="175" fontId="0" fillId="0" borderId="3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7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75" fontId="0" fillId="0" borderId="0" xfId="0" applyNumberForma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7.8515625" style="0" customWidth="1"/>
    <col min="2" max="2" width="18.421875" style="0" customWidth="1"/>
    <col min="3" max="7" width="26.8515625" style="0" customWidth="1"/>
    <col min="8" max="8" width="18.57421875" style="0" customWidth="1"/>
    <col min="9" max="9" width="19.00390625" style="0" customWidth="1"/>
    <col min="10" max="11" width="15.7109375" style="0" customWidth="1"/>
  </cols>
  <sheetData>
    <row r="1" spans="1:11" ht="15">
      <c r="A1" s="4" t="s">
        <v>4</v>
      </c>
      <c r="B1" s="5"/>
      <c r="C1" s="5"/>
      <c r="D1" s="5"/>
      <c r="E1" s="6"/>
      <c r="F1" s="6"/>
      <c r="G1" s="6"/>
      <c r="H1" s="6"/>
      <c r="I1" s="6"/>
      <c r="J1" s="6"/>
      <c r="K1" s="6"/>
    </row>
    <row r="2" spans="1:11" ht="15">
      <c r="A2" s="4" t="s">
        <v>5</v>
      </c>
      <c r="B2" s="5"/>
      <c r="C2" s="5"/>
      <c r="D2" s="5"/>
      <c r="E2" s="6"/>
      <c r="F2" s="6"/>
      <c r="G2" s="6"/>
      <c r="H2" s="6"/>
      <c r="I2" s="6"/>
      <c r="J2" s="6"/>
      <c r="K2" s="6"/>
    </row>
    <row r="3" spans="1:11" ht="15">
      <c r="A3" s="4" t="s">
        <v>6</v>
      </c>
      <c r="B3" s="5"/>
      <c r="C3" s="5"/>
      <c r="D3" s="5"/>
      <c r="E3" s="6"/>
      <c r="F3" s="6"/>
      <c r="G3" s="6"/>
      <c r="H3" s="6"/>
      <c r="I3" s="6"/>
      <c r="J3" s="6"/>
      <c r="K3" s="6"/>
    </row>
    <row r="4" spans="1:11" ht="15">
      <c r="A4" s="4" t="s">
        <v>7</v>
      </c>
      <c r="B4" s="5" t="s">
        <v>13</v>
      </c>
      <c r="C4" s="5"/>
      <c r="D4" s="5"/>
      <c r="E4" s="6"/>
      <c r="F4" s="6"/>
      <c r="G4" s="6"/>
      <c r="H4" s="6"/>
      <c r="I4" s="6"/>
      <c r="J4" s="6"/>
      <c r="K4" s="6"/>
    </row>
    <row r="5" spans="1:11" ht="15">
      <c r="A5" s="4" t="s">
        <v>8</v>
      </c>
      <c r="B5" s="5" t="s">
        <v>23</v>
      </c>
      <c r="C5" s="5"/>
      <c r="D5" s="5"/>
      <c r="E5" s="6"/>
      <c r="F5" s="6"/>
      <c r="G5" s="6"/>
      <c r="H5" s="6"/>
      <c r="I5" s="6"/>
      <c r="J5" s="6"/>
      <c r="K5" s="6"/>
    </row>
    <row r="6" spans="1:11" ht="15">
      <c r="A6" s="4" t="s">
        <v>9</v>
      </c>
      <c r="B6" s="5" t="s">
        <v>17</v>
      </c>
      <c r="C6" s="5"/>
      <c r="D6" s="5"/>
      <c r="E6" s="6"/>
      <c r="F6" s="6"/>
      <c r="G6" s="6"/>
      <c r="H6" s="6"/>
      <c r="I6" s="6"/>
      <c r="J6" s="6"/>
      <c r="K6" s="6"/>
    </row>
    <row r="7" spans="1:11" ht="15">
      <c r="A7" s="4" t="s">
        <v>10</v>
      </c>
      <c r="B7" s="7" t="s">
        <v>21</v>
      </c>
      <c r="C7" s="5"/>
      <c r="D7" s="5"/>
      <c r="E7" s="6"/>
      <c r="F7" s="6"/>
      <c r="G7" s="6"/>
      <c r="H7" s="6"/>
      <c r="I7" s="6"/>
      <c r="J7" s="6"/>
      <c r="K7" s="6"/>
    </row>
    <row r="8" spans="1:11" ht="15">
      <c r="A8" s="4" t="s">
        <v>11</v>
      </c>
      <c r="B8" s="45" t="s">
        <v>34</v>
      </c>
      <c r="C8" s="5"/>
      <c r="D8" s="5"/>
      <c r="E8" s="6"/>
      <c r="F8" s="6"/>
      <c r="G8" s="6"/>
      <c r="H8" s="6"/>
      <c r="I8" s="6"/>
      <c r="J8" s="6"/>
      <c r="K8" s="6"/>
    </row>
    <row r="9" spans="1:11" ht="15">
      <c r="A9" s="4" t="s">
        <v>12</v>
      </c>
      <c r="B9" s="45" t="s">
        <v>33</v>
      </c>
      <c r="C9" s="5"/>
      <c r="D9" s="5"/>
      <c r="E9" s="6"/>
      <c r="F9" s="6"/>
      <c r="G9" s="6"/>
      <c r="H9" s="6"/>
      <c r="I9" s="6"/>
      <c r="J9" s="6"/>
      <c r="K9" s="6"/>
    </row>
    <row r="10" ht="15.75" thickBot="1"/>
    <row r="11" spans="1:11" ht="28.5" customHeight="1" thickBot="1">
      <c r="A11" s="71" t="s">
        <v>0</v>
      </c>
      <c r="B11" s="83" t="s">
        <v>15</v>
      </c>
      <c r="C11" s="89" t="s">
        <v>1</v>
      </c>
      <c r="D11" s="90"/>
      <c r="E11" s="90"/>
      <c r="F11" s="90"/>
      <c r="G11" s="91"/>
      <c r="H11" s="73" t="s">
        <v>2</v>
      </c>
      <c r="I11" s="74"/>
      <c r="J11" s="75"/>
      <c r="K11" s="83" t="s">
        <v>18</v>
      </c>
    </row>
    <row r="12" spans="1:11" ht="48" customHeight="1">
      <c r="A12" s="72"/>
      <c r="B12" s="85"/>
      <c r="C12" s="83" t="s">
        <v>24</v>
      </c>
      <c r="D12" s="81" t="s">
        <v>27</v>
      </c>
      <c r="E12" s="86" t="s">
        <v>31</v>
      </c>
      <c r="F12" s="87"/>
      <c r="G12" s="88"/>
      <c r="H12" s="76" t="s">
        <v>14</v>
      </c>
      <c r="I12" s="92" t="s">
        <v>35</v>
      </c>
      <c r="J12" s="79" t="s">
        <v>16</v>
      </c>
      <c r="K12" s="85"/>
    </row>
    <row r="13" spans="1:11" ht="18" thickBot="1">
      <c r="A13" s="47"/>
      <c r="B13" s="84"/>
      <c r="C13" s="84"/>
      <c r="D13" s="82"/>
      <c r="E13" s="63" t="s">
        <v>25</v>
      </c>
      <c r="F13" s="64" t="s">
        <v>28</v>
      </c>
      <c r="G13" s="65" t="s">
        <v>26</v>
      </c>
      <c r="H13" s="77"/>
      <c r="I13" s="78"/>
      <c r="J13" s="80"/>
      <c r="K13" s="84"/>
    </row>
    <row r="14" spans="1:11" ht="15">
      <c r="A14" s="14">
        <v>1857</v>
      </c>
      <c r="B14" s="20">
        <v>10</v>
      </c>
      <c r="C14" s="20">
        <v>56190</v>
      </c>
      <c r="D14" s="24"/>
      <c r="E14" s="17"/>
      <c r="F14" s="10"/>
      <c r="G14" s="25"/>
      <c r="H14" s="17">
        <v>2257</v>
      </c>
      <c r="I14" s="10"/>
      <c r="J14" s="31"/>
      <c r="K14" s="34"/>
    </row>
    <row r="15" spans="1:11" ht="15">
      <c r="A15" s="15">
        <v>1858</v>
      </c>
      <c r="B15" s="21">
        <v>18</v>
      </c>
      <c r="C15" s="21">
        <v>185566</v>
      </c>
      <c r="D15" s="26"/>
      <c r="E15" s="18"/>
      <c r="F15" s="9"/>
      <c r="G15" s="12"/>
      <c r="H15" s="18">
        <v>6747</v>
      </c>
      <c r="I15" s="9"/>
      <c r="J15" s="32"/>
      <c r="K15" s="22"/>
    </row>
    <row r="16" spans="1:11" ht="15">
      <c r="A16" s="15">
        <v>1859</v>
      </c>
      <c r="B16" s="21">
        <v>23</v>
      </c>
      <c r="C16" s="21">
        <v>278881</v>
      </c>
      <c r="D16" s="26"/>
      <c r="E16" s="18"/>
      <c r="F16" s="9"/>
      <c r="G16" s="12"/>
      <c r="H16" s="18">
        <v>13000</v>
      </c>
      <c r="I16" s="9"/>
      <c r="J16" s="32"/>
      <c r="K16" s="22"/>
    </row>
    <row r="17" spans="1:11" ht="15">
      <c r="A17" s="15">
        <v>1860</v>
      </c>
      <c r="B17" s="21">
        <v>39</v>
      </c>
      <c r="C17" s="21">
        <v>299000</v>
      </c>
      <c r="D17" s="26"/>
      <c r="E17" s="18"/>
      <c r="F17" s="9"/>
      <c r="G17" s="12"/>
      <c r="H17" s="18">
        <v>13244</v>
      </c>
      <c r="I17" s="9"/>
      <c r="J17" s="32"/>
      <c r="K17" s="22"/>
    </row>
    <row r="18" spans="1:11" ht="15">
      <c r="A18" s="15">
        <v>1861</v>
      </c>
      <c r="B18" s="21">
        <v>39</v>
      </c>
      <c r="C18" s="22" t="s">
        <v>3</v>
      </c>
      <c r="D18" s="27"/>
      <c r="E18" s="46"/>
      <c r="F18" s="9"/>
      <c r="G18" s="11"/>
      <c r="H18" s="18">
        <f>+B18/B19*H19</f>
        <v>15727.787234042553</v>
      </c>
      <c r="I18" s="9"/>
      <c r="J18" s="32"/>
      <c r="K18" s="22"/>
    </row>
    <row r="19" spans="1:11" ht="15">
      <c r="A19" s="15">
        <v>1862</v>
      </c>
      <c r="B19" s="21">
        <v>47</v>
      </c>
      <c r="C19" s="21">
        <v>387533</v>
      </c>
      <c r="D19" s="26"/>
      <c r="E19" s="18"/>
      <c r="F19" s="8"/>
      <c r="G19" s="12"/>
      <c r="H19" s="18">
        <v>18954</v>
      </c>
      <c r="I19" s="8"/>
      <c r="J19" s="33"/>
      <c r="K19" s="21"/>
    </row>
    <row r="20" spans="1:11" ht="15">
      <c r="A20" s="15">
        <v>1863</v>
      </c>
      <c r="B20" s="21">
        <v>61</v>
      </c>
      <c r="C20" s="21">
        <v>409120</v>
      </c>
      <c r="D20" s="26"/>
      <c r="E20" s="18"/>
      <c r="F20" s="8"/>
      <c r="G20" s="12"/>
      <c r="H20" s="18">
        <v>23580</v>
      </c>
      <c r="I20" s="8"/>
      <c r="J20" s="33"/>
      <c r="K20" s="21"/>
    </row>
    <row r="21" spans="1:11" ht="15">
      <c r="A21" s="15">
        <v>1864</v>
      </c>
      <c r="B21" s="21">
        <v>94</v>
      </c>
      <c r="C21" s="21">
        <v>601854</v>
      </c>
      <c r="D21" s="26"/>
      <c r="E21" s="18"/>
      <c r="F21" s="8"/>
      <c r="G21" s="12"/>
      <c r="H21" s="18">
        <v>70970</v>
      </c>
      <c r="I21" s="8"/>
      <c r="J21" s="33"/>
      <c r="K21" s="21"/>
    </row>
    <row r="22" spans="1:11" ht="15">
      <c r="A22" s="15">
        <v>1865</v>
      </c>
      <c r="B22" s="21">
        <v>249</v>
      </c>
      <c r="C22" s="21">
        <v>747684</v>
      </c>
      <c r="D22" s="26"/>
      <c r="E22" s="18"/>
      <c r="F22" s="8"/>
      <c r="G22" s="12"/>
      <c r="H22" s="18">
        <v>71571</v>
      </c>
      <c r="I22" s="8"/>
      <c r="J22" s="33"/>
      <c r="K22" s="21"/>
    </row>
    <row r="23" spans="1:11" ht="15">
      <c r="A23" s="15">
        <v>1866</v>
      </c>
      <c r="B23" s="21">
        <v>515</v>
      </c>
      <c r="C23" s="21">
        <v>1179795</v>
      </c>
      <c r="D23" s="26"/>
      <c r="E23" s="18"/>
      <c r="F23" s="8"/>
      <c r="G23" s="12"/>
      <c r="H23" s="18">
        <v>83853</v>
      </c>
      <c r="I23" s="8"/>
      <c r="J23" s="33"/>
      <c r="K23" s="21"/>
    </row>
    <row r="24" spans="1:11" ht="15">
      <c r="A24" s="15">
        <v>1867</v>
      </c>
      <c r="B24" s="21">
        <v>573</v>
      </c>
      <c r="C24" s="21">
        <v>1648404</v>
      </c>
      <c r="D24" s="26"/>
      <c r="E24" s="18"/>
      <c r="F24" s="8"/>
      <c r="G24" s="12"/>
      <c r="H24" s="18">
        <v>128818</v>
      </c>
      <c r="I24" s="8"/>
      <c r="J24" s="33"/>
      <c r="K24" s="21"/>
    </row>
    <row r="25" spans="1:11" ht="15">
      <c r="A25" s="15">
        <v>1868</v>
      </c>
      <c r="B25" s="21">
        <v>573</v>
      </c>
      <c r="C25" s="21">
        <v>1675844</v>
      </c>
      <c r="D25" s="26"/>
      <c r="E25" s="18"/>
      <c r="F25" s="8"/>
      <c r="G25" s="12"/>
      <c r="H25" s="18">
        <v>151791</v>
      </c>
      <c r="I25" s="8"/>
      <c r="J25" s="33"/>
      <c r="K25" s="21"/>
    </row>
    <row r="26" spans="1:11" ht="15">
      <c r="A26" s="15">
        <v>1869</v>
      </c>
      <c r="B26" s="21">
        <v>605</v>
      </c>
      <c r="C26" s="21">
        <v>1907577</v>
      </c>
      <c r="D26" s="26"/>
      <c r="E26" s="18"/>
      <c r="F26" s="8"/>
      <c r="G26" s="12"/>
      <c r="H26" s="18">
        <v>206457</v>
      </c>
      <c r="I26" s="8"/>
      <c r="J26" s="33"/>
      <c r="K26" s="21"/>
    </row>
    <row r="27" spans="1:11" ht="15">
      <c r="A27" s="15">
        <v>1870</v>
      </c>
      <c r="B27" s="21">
        <v>732</v>
      </c>
      <c r="C27" s="21">
        <v>1948585</v>
      </c>
      <c r="D27" s="26"/>
      <c r="E27" s="18"/>
      <c r="F27" s="8"/>
      <c r="G27" s="12"/>
      <c r="H27" s="18">
        <v>274501</v>
      </c>
      <c r="I27" s="8"/>
      <c r="J27" s="33"/>
      <c r="K27" s="21"/>
    </row>
    <row r="28" spans="1:11" ht="15">
      <c r="A28" s="15">
        <v>1871</v>
      </c>
      <c r="B28" s="21">
        <v>852</v>
      </c>
      <c r="C28" s="21">
        <v>2507198</v>
      </c>
      <c r="D28" s="26"/>
      <c r="E28" s="18"/>
      <c r="F28" s="8"/>
      <c r="G28" s="12"/>
      <c r="H28" s="18">
        <v>285749</v>
      </c>
      <c r="I28" s="8"/>
      <c r="J28" s="33"/>
      <c r="K28" s="21"/>
    </row>
    <row r="29" spans="1:11" ht="15">
      <c r="A29" s="15">
        <v>1872</v>
      </c>
      <c r="B29" s="21">
        <v>930</v>
      </c>
      <c r="C29" s="21">
        <v>2247370</v>
      </c>
      <c r="D29" s="26"/>
      <c r="E29" s="18"/>
      <c r="F29" s="8"/>
      <c r="G29" s="12"/>
      <c r="H29" s="18">
        <v>342409</v>
      </c>
      <c r="I29" s="8"/>
      <c r="J29" s="33"/>
      <c r="K29" s="21"/>
    </row>
    <row r="30" spans="1:11" ht="15">
      <c r="A30" s="15">
        <v>1873</v>
      </c>
      <c r="B30" s="21">
        <v>1104</v>
      </c>
      <c r="C30" s="21">
        <v>2742481</v>
      </c>
      <c r="D30" s="26"/>
      <c r="E30" s="18"/>
      <c r="F30" s="8"/>
      <c r="G30" s="12"/>
      <c r="H30" s="18">
        <v>443143</v>
      </c>
      <c r="I30" s="8"/>
      <c r="J30" s="33"/>
      <c r="K30" s="21"/>
    </row>
    <row r="31" spans="1:11" ht="15">
      <c r="A31" s="15">
        <v>1874</v>
      </c>
      <c r="B31" s="21">
        <v>1331</v>
      </c>
      <c r="C31" s="21">
        <v>2592122</v>
      </c>
      <c r="D31" s="26"/>
      <c r="E31" s="18"/>
      <c r="F31" s="8"/>
      <c r="G31" s="12"/>
      <c r="H31" s="18">
        <v>503628</v>
      </c>
      <c r="I31" s="8"/>
      <c r="J31" s="33"/>
      <c r="K31" s="21"/>
    </row>
    <row r="32" spans="1:11" ht="15">
      <c r="A32" s="15">
        <v>1875</v>
      </c>
      <c r="B32" s="21">
        <v>1956</v>
      </c>
      <c r="C32" s="21">
        <v>2597103</v>
      </c>
      <c r="D32" s="26"/>
      <c r="E32" s="18"/>
      <c r="F32" s="8"/>
      <c r="G32" s="12"/>
      <c r="H32" s="18">
        <v>660905</v>
      </c>
      <c r="I32" s="8"/>
      <c r="J32" s="33"/>
      <c r="K32" s="21"/>
    </row>
    <row r="33" spans="1:11" ht="15">
      <c r="A33" s="15">
        <v>1876</v>
      </c>
      <c r="B33" s="21">
        <v>2033</v>
      </c>
      <c r="C33" s="21">
        <v>2338160</v>
      </c>
      <c r="D33" s="26"/>
      <c r="E33" s="18"/>
      <c r="F33" s="8"/>
      <c r="G33" s="12"/>
      <c r="H33" s="18">
        <v>733989</v>
      </c>
      <c r="I33" s="8"/>
      <c r="J33" s="33"/>
      <c r="K33" s="21"/>
    </row>
    <row r="34" spans="1:11" ht="15">
      <c r="A34" s="15">
        <v>1877</v>
      </c>
      <c r="B34" s="21">
        <v>2231</v>
      </c>
      <c r="C34" s="21">
        <v>2353406</v>
      </c>
      <c r="D34" s="26"/>
      <c r="E34" s="18"/>
      <c r="F34" s="8"/>
      <c r="G34" s="12"/>
      <c r="H34" s="18">
        <v>720683</v>
      </c>
      <c r="I34" s="8"/>
      <c r="J34" s="33"/>
      <c r="K34" s="21"/>
    </row>
    <row r="35" spans="1:11" ht="15">
      <c r="A35" s="15">
        <v>1878</v>
      </c>
      <c r="B35" s="21">
        <v>2231</v>
      </c>
      <c r="C35" s="21">
        <v>2474817</v>
      </c>
      <c r="D35" s="26"/>
      <c r="E35" s="18"/>
      <c r="F35" s="8"/>
      <c r="G35" s="12"/>
      <c r="H35" s="18">
        <v>733639</v>
      </c>
      <c r="I35" s="8"/>
      <c r="J35" s="33"/>
      <c r="K35" s="21"/>
    </row>
    <row r="36" spans="1:11" ht="15">
      <c r="A36" s="15">
        <v>1879</v>
      </c>
      <c r="B36" s="21">
        <v>2231</v>
      </c>
      <c r="C36" s="21">
        <v>2605822</v>
      </c>
      <c r="D36" s="26"/>
      <c r="E36" s="18"/>
      <c r="F36" s="8"/>
      <c r="G36" s="12"/>
      <c r="H36" s="18">
        <v>812101</v>
      </c>
      <c r="I36" s="8"/>
      <c r="J36" s="33"/>
      <c r="K36" s="21"/>
    </row>
    <row r="37" spans="1:11" ht="15">
      <c r="A37" s="15">
        <v>1880</v>
      </c>
      <c r="B37" s="21">
        <v>2516</v>
      </c>
      <c r="C37" s="21">
        <v>2751570</v>
      </c>
      <c r="D37" s="26"/>
      <c r="E37" s="18"/>
      <c r="F37" s="8"/>
      <c r="G37" s="12"/>
      <c r="H37" s="18">
        <v>772717</v>
      </c>
      <c r="I37" s="8"/>
      <c r="J37" s="33"/>
      <c r="K37" s="21"/>
    </row>
    <row r="38" spans="1:11" ht="15">
      <c r="A38" s="15">
        <v>1881</v>
      </c>
      <c r="B38" s="21">
        <v>2516</v>
      </c>
      <c r="C38" s="21">
        <v>3328679</v>
      </c>
      <c r="D38" s="26"/>
      <c r="E38" s="18"/>
      <c r="F38" s="8"/>
      <c r="G38" s="12"/>
      <c r="H38" s="18">
        <v>956580</v>
      </c>
      <c r="I38" s="8"/>
      <c r="J38" s="33"/>
      <c r="K38" s="21"/>
    </row>
    <row r="39" spans="1:11" ht="15">
      <c r="A39" s="15">
        <v>1882</v>
      </c>
      <c r="B39" s="21">
        <v>2632</v>
      </c>
      <c r="C39" s="21">
        <v>3646104</v>
      </c>
      <c r="D39" s="26"/>
      <c r="E39" s="18"/>
      <c r="F39" s="8"/>
      <c r="G39" s="12"/>
      <c r="H39" s="18">
        <v>1307964</v>
      </c>
      <c r="I39" s="8"/>
      <c r="J39" s="33"/>
      <c r="K39" s="21"/>
    </row>
    <row r="40" spans="1:11" ht="15">
      <c r="A40" s="15">
        <v>1883</v>
      </c>
      <c r="B40" s="21">
        <v>3164</v>
      </c>
      <c r="C40" s="21">
        <v>4068659</v>
      </c>
      <c r="D40" s="26"/>
      <c r="E40" s="18"/>
      <c r="F40" s="8"/>
      <c r="G40" s="12"/>
      <c r="H40" s="18">
        <v>1918416</v>
      </c>
      <c r="I40" s="8"/>
      <c r="J40" s="33"/>
      <c r="K40" s="21"/>
    </row>
    <row r="41" spans="1:11" ht="15">
      <c r="A41" s="15">
        <v>1884</v>
      </c>
      <c r="B41" s="21">
        <v>3638</v>
      </c>
      <c r="C41" s="21">
        <v>4819013</v>
      </c>
      <c r="D41" s="26"/>
      <c r="E41" s="18"/>
      <c r="F41" s="8"/>
      <c r="G41" s="12"/>
      <c r="H41" s="18">
        <v>2421494</v>
      </c>
      <c r="I41" s="8"/>
      <c r="J41" s="33"/>
      <c r="K41" s="21"/>
    </row>
    <row r="42" spans="1:11" ht="15">
      <c r="A42" s="15">
        <v>1885</v>
      </c>
      <c r="B42" s="21">
        <v>4502</v>
      </c>
      <c r="C42" s="21">
        <v>5587299</v>
      </c>
      <c r="D42" s="26"/>
      <c r="E42" s="18"/>
      <c r="F42" s="8"/>
      <c r="G42" s="12"/>
      <c r="H42" s="18">
        <v>3050408</v>
      </c>
      <c r="I42" s="8"/>
      <c r="J42" s="33"/>
      <c r="K42" s="21"/>
    </row>
    <row r="43" spans="1:11" ht="15">
      <c r="A43" s="15">
        <v>1886</v>
      </c>
      <c r="B43" s="21">
        <v>5836</v>
      </c>
      <c r="C43" s="21">
        <v>6458674</v>
      </c>
      <c r="D43" s="26"/>
      <c r="E43" s="18"/>
      <c r="F43" s="8"/>
      <c r="G43" s="12"/>
      <c r="H43" s="18">
        <v>2948617</v>
      </c>
      <c r="I43" s="8"/>
      <c r="J43" s="33"/>
      <c r="K43" s="21"/>
    </row>
    <row r="44" spans="1:11" ht="15">
      <c r="A44" s="15">
        <v>1887</v>
      </c>
      <c r="B44" s="21">
        <v>6689</v>
      </c>
      <c r="C44" s="21">
        <v>8199051</v>
      </c>
      <c r="D44" s="26"/>
      <c r="E44" s="18"/>
      <c r="F44" s="8"/>
      <c r="G44" s="12"/>
      <c r="H44" s="18">
        <v>3844045</v>
      </c>
      <c r="I44" s="8"/>
      <c r="J44" s="33"/>
      <c r="K44" s="21"/>
    </row>
    <row r="45" spans="1:11" ht="15">
      <c r="A45" s="15">
        <v>1888</v>
      </c>
      <c r="B45" s="21">
        <v>7571</v>
      </c>
      <c r="C45" s="21">
        <v>10106342</v>
      </c>
      <c r="D45" s="26"/>
      <c r="E45" s="18"/>
      <c r="F45" s="8"/>
      <c r="G45" s="12"/>
      <c r="H45" s="18">
        <v>4410811</v>
      </c>
      <c r="I45" s="8"/>
      <c r="J45" s="33"/>
      <c r="K45" s="21"/>
    </row>
    <row r="46" spans="1:11" ht="15">
      <c r="A46" s="15">
        <v>1889</v>
      </c>
      <c r="B46" s="21">
        <v>8158</v>
      </c>
      <c r="C46" s="21">
        <v>11103986</v>
      </c>
      <c r="D46" s="26"/>
      <c r="E46" s="18"/>
      <c r="F46" s="8"/>
      <c r="G46" s="12"/>
      <c r="H46" s="18">
        <v>6642381</v>
      </c>
      <c r="I46" s="8"/>
      <c r="J46" s="33"/>
      <c r="K46" s="21"/>
    </row>
    <row r="47" spans="1:11" ht="15">
      <c r="A47" s="15">
        <v>1890</v>
      </c>
      <c r="B47" s="21">
        <v>9432</v>
      </c>
      <c r="C47" s="21">
        <v>10069606</v>
      </c>
      <c r="D47" s="26"/>
      <c r="E47" s="18"/>
      <c r="F47" s="8"/>
      <c r="G47" s="12"/>
      <c r="H47" s="18">
        <v>5420782</v>
      </c>
      <c r="I47" s="8"/>
      <c r="J47" s="33"/>
      <c r="K47" s="21"/>
    </row>
    <row r="48" spans="1:11" ht="15">
      <c r="A48" s="15">
        <v>1891</v>
      </c>
      <c r="B48" s="21">
        <v>12475</v>
      </c>
      <c r="C48" s="21">
        <v>10820003</v>
      </c>
      <c r="D48" s="26"/>
      <c r="E48" s="18"/>
      <c r="F48" s="8"/>
      <c r="G48" s="12"/>
      <c r="H48" s="39">
        <v>3772225.720718704</v>
      </c>
      <c r="I48" s="8"/>
      <c r="J48" s="33"/>
      <c r="K48" s="21"/>
    </row>
    <row r="49" spans="1:11" ht="15">
      <c r="A49" s="15">
        <v>1892</v>
      </c>
      <c r="B49" s="21">
        <v>13682</v>
      </c>
      <c r="C49" s="21">
        <v>11788398</v>
      </c>
      <c r="D49" s="26"/>
      <c r="E49" s="18"/>
      <c r="F49" s="8"/>
      <c r="G49" s="12"/>
      <c r="H49" s="18">
        <v>4928929.706255794</v>
      </c>
      <c r="I49" s="8"/>
      <c r="J49" s="33"/>
      <c r="K49" s="21"/>
    </row>
    <row r="50" spans="1:11" ht="15">
      <c r="A50" s="15">
        <v>1893</v>
      </c>
      <c r="B50" s="21">
        <v>13852</v>
      </c>
      <c r="C50" s="21">
        <v>12843404</v>
      </c>
      <c r="D50" s="26"/>
      <c r="E50" s="18"/>
      <c r="F50" s="8"/>
      <c r="G50" s="13"/>
      <c r="H50" s="18">
        <v>5852539.58685262</v>
      </c>
      <c r="I50" s="8">
        <v>1059000</v>
      </c>
      <c r="J50" s="30">
        <f>+I50*1000/H50</f>
        <v>180.94708874400098</v>
      </c>
      <c r="K50" s="35"/>
    </row>
    <row r="51" spans="1:11" ht="15">
      <c r="A51" s="15">
        <v>1894</v>
      </c>
      <c r="B51" s="21">
        <v>14030</v>
      </c>
      <c r="C51" s="21">
        <v>13928061</v>
      </c>
      <c r="D51" s="26"/>
      <c r="E51" s="18"/>
      <c r="F51" s="8"/>
      <c r="G51" s="13"/>
      <c r="H51" s="18">
        <v>6649041.588350429</v>
      </c>
      <c r="I51" s="8">
        <v>1246000</v>
      </c>
      <c r="J51" s="30">
        <f aca="true" t="shared" si="0" ref="J51:J114">+I51*1000/H51</f>
        <v>187.3954288664815</v>
      </c>
      <c r="K51" s="35"/>
    </row>
    <row r="52" spans="1:11" ht="15">
      <c r="A52" s="15">
        <v>1895</v>
      </c>
      <c r="B52" s="21">
        <v>14116</v>
      </c>
      <c r="C52" s="21">
        <v>14573037</v>
      </c>
      <c r="D52" s="26"/>
      <c r="E52" s="18"/>
      <c r="F52" s="8"/>
      <c r="G52" s="13"/>
      <c r="H52" s="18">
        <v>7877780.746200482</v>
      </c>
      <c r="I52" s="8">
        <v>1386000</v>
      </c>
      <c r="J52" s="30">
        <f t="shared" si="0"/>
        <v>175.93787446654682</v>
      </c>
      <c r="K52" s="35"/>
    </row>
    <row r="53" spans="1:11" ht="15">
      <c r="A53" s="15">
        <v>1896</v>
      </c>
      <c r="B53" s="21">
        <v>14461</v>
      </c>
      <c r="C53" s="21">
        <v>17248458</v>
      </c>
      <c r="D53" s="26"/>
      <c r="E53" s="18"/>
      <c r="F53" s="8"/>
      <c r="G53" s="13"/>
      <c r="H53" s="18">
        <v>8909635.630352253</v>
      </c>
      <c r="I53" s="8">
        <v>1725000</v>
      </c>
      <c r="J53" s="30">
        <f t="shared" si="0"/>
        <v>193.61061120428784</v>
      </c>
      <c r="K53" s="35"/>
    </row>
    <row r="54" spans="1:11" ht="15">
      <c r="A54" s="15">
        <v>1897</v>
      </c>
      <c r="B54" s="21">
        <v>14755</v>
      </c>
      <c r="C54" s="21">
        <v>16410945</v>
      </c>
      <c r="D54" s="26"/>
      <c r="E54" s="18"/>
      <c r="F54" s="8"/>
      <c r="G54" s="13"/>
      <c r="H54" s="18">
        <v>7331541.029656241</v>
      </c>
      <c r="I54" s="8">
        <v>1520000</v>
      </c>
      <c r="J54" s="30">
        <f t="shared" si="0"/>
        <v>207.3233981575725</v>
      </c>
      <c r="K54" s="35"/>
    </row>
    <row r="55" spans="1:11" ht="15">
      <c r="A55" s="15">
        <v>1898</v>
      </c>
      <c r="B55" s="21">
        <v>15451</v>
      </c>
      <c r="C55" s="21">
        <v>16478058</v>
      </c>
      <c r="D55" s="26"/>
      <c r="E55" s="18"/>
      <c r="F55" s="8"/>
      <c r="G55" s="13"/>
      <c r="H55" s="18">
        <v>7697265.468062409</v>
      </c>
      <c r="I55" s="8">
        <v>1664000</v>
      </c>
      <c r="J55" s="30">
        <f t="shared" si="0"/>
        <v>216.18066921353952</v>
      </c>
      <c r="K55" s="35"/>
    </row>
    <row r="56" spans="1:11" ht="15">
      <c r="A56" s="15">
        <v>1899</v>
      </c>
      <c r="B56" s="21">
        <v>16413</v>
      </c>
      <c r="C56" s="21">
        <v>18014503</v>
      </c>
      <c r="D56" s="26"/>
      <c r="E56" s="18"/>
      <c r="F56" s="8"/>
      <c r="G56" s="13"/>
      <c r="H56" s="18">
        <v>9648577.57569876</v>
      </c>
      <c r="I56" s="8">
        <v>2075000</v>
      </c>
      <c r="J56" s="30">
        <f t="shared" si="0"/>
        <v>215.05760654567018</v>
      </c>
      <c r="K56" s="35"/>
    </row>
    <row r="57" spans="1:11" ht="15">
      <c r="A57" s="15">
        <v>1900</v>
      </c>
      <c r="B57" s="21">
        <v>16563</v>
      </c>
      <c r="C57" s="21">
        <v>18296422</v>
      </c>
      <c r="D57" s="26"/>
      <c r="E57" s="18"/>
      <c r="F57" s="8"/>
      <c r="G57" s="13"/>
      <c r="H57" s="18">
        <v>10334566</v>
      </c>
      <c r="I57" s="8">
        <v>2147000</v>
      </c>
      <c r="J57" s="30">
        <f t="shared" si="0"/>
        <v>207.7494110541265</v>
      </c>
      <c r="K57" s="35"/>
    </row>
    <row r="58" spans="1:11" ht="15">
      <c r="A58" s="15">
        <v>1901</v>
      </c>
      <c r="B58" s="21">
        <v>16907</v>
      </c>
      <c r="C58" s="21">
        <v>19689115</v>
      </c>
      <c r="D58" s="26"/>
      <c r="E58" s="18"/>
      <c r="F58" s="8"/>
      <c r="G58" s="13"/>
      <c r="H58" s="18">
        <v>10378162.007580994</v>
      </c>
      <c r="I58" s="8">
        <v>2633000</v>
      </c>
      <c r="J58" s="30">
        <f t="shared" si="0"/>
        <v>253.70581014987604</v>
      </c>
      <c r="K58" s="35">
        <v>4935.1</v>
      </c>
    </row>
    <row r="59" spans="1:11" ht="15">
      <c r="A59" s="15">
        <v>1902</v>
      </c>
      <c r="B59" s="21">
        <v>17377</v>
      </c>
      <c r="C59" s="21">
        <v>19815439</v>
      </c>
      <c r="D59" s="26"/>
      <c r="E59" s="18"/>
      <c r="F59" s="8"/>
      <c r="G59" s="13"/>
      <c r="H59" s="18">
        <v>10409441.510006584</v>
      </c>
      <c r="I59" s="8">
        <v>2676000</v>
      </c>
      <c r="J59" s="30">
        <f t="shared" si="0"/>
        <v>257.0743106080729</v>
      </c>
      <c r="K59" s="35">
        <v>4033.6</v>
      </c>
    </row>
    <row r="60" spans="1:11" ht="15">
      <c r="A60" s="15">
        <v>1903</v>
      </c>
      <c r="B60" s="21">
        <v>18404</v>
      </c>
      <c r="C60" s="21">
        <v>21025456</v>
      </c>
      <c r="D60" s="26"/>
      <c r="E60" s="18"/>
      <c r="F60" s="8"/>
      <c r="G60" s="13"/>
      <c r="H60" s="18">
        <v>12630966.526239833</v>
      </c>
      <c r="I60" s="8">
        <v>2967000</v>
      </c>
      <c r="J60" s="30">
        <f t="shared" si="0"/>
        <v>234.89888868253212</v>
      </c>
      <c r="K60" s="35">
        <v>7318.799999999999</v>
      </c>
    </row>
    <row r="61" spans="1:11" ht="15">
      <c r="A61" s="15">
        <v>1904</v>
      </c>
      <c r="B61" s="21">
        <v>19428</v>
      </c>
      <c r="C61" s="21">
        <v>23312987</v>
      </c>
      <c r="D61" s="26"/>
      <c r="E61" s="18"/>
      <c r="F61" s="8"/>
      <c r="G61" s="13"/>
      <c r="H61" s="18">
        <v>14930156.85540983</v>
      </c>
      <c r="I61" s="8">
        <v>3594000</v>
      </c>
      <c r="J61" s="30">
        <f t="shared" si="0"/>
        <v>240.72084672692108</v>
      </c>
      <c r="K61" s="35">
        <v>8916.7</v>
      </c>
    </row>
    <row r="62" spans="1:11" ht="15">
      <c r="A62" s="15">
        <v>1905</v>
      </c>
      <c r="B62" s="21">
        <v>19794</v>
      </c>
      <c r="C62" s="21">
        <v>26636211</v>
      </c>
      <c r="D62" s="26"/>
      <c r="E62" s="18"/>
      <c r="F62" s="8"/>
      <c r="G62" s="13"/>
      <c r="H62" s="18">
        <v>16626506</v>
      </c>
      <c r="I62" s="8">
        <v>4197000</v>
      </c>
      <c r="J62" s="30">
        <f t="shared" si="0"/>
        <v>252.42826123540328</v>
      </c>
      <c r="K62" s="35">
        <v>8416.8</v>
      </c>
    </row>
    <row r="63" spans="1:11" ht="15">
      <c r="A63" s="15">
        <v>1906</v>
      </c>
      <c r="B63" s="21">
        <v>20560</v>
      </c>
      <c r="C63" s="21">
        <v>34193565</v>
      </c>
      <c r="D63" s="26"/>
      <c r="E63" s="18"/>
      <c r="F63" s="8"/>
      <c r="G63" s="13"/>
      <c r="H63" s="18">
        <v>19956643.712209612</v>
      </c>
      <c r="I63" s="8">
        <v>4964000</v>
      </c>
      <c r="J63" s="30">
        <f t="shared" si="0"/>
        <v>248.73922046135397</v>
      </c>
      <c r="K63" s="35">
        <v>9215.1</v>
      </c>
    </row>
    <row r="64" spans="1:11" ht="15">
      <c r="A64" s="15">
        <v>1907</v>
      </c>
      <c r="B64" s="21">
        <v>22126</v>
      </c>
      <c r="C64" s="21">
        <v>41784238</v>
      </c>
      <c r="D64" s="26"/>
      <c r="E64" s="18"/>
      <c r="F64" s="8"/>
      <c r="G64" s="13"/>
      <c r="H64" s="18">
        <v>20862347.407573406</v>
      </c>
      <c r="I64" s="8">
        <v>5212000</v>
      </c>
      <c r="J64" s="30">
        <f t="shared" si="0"/>
        <v>249.82807055106133</v>
      </c>
      <c r="K64" s="35">
        <v>6894</v>
      </c>
    </row>
    <row r="65" spans="1:11" ht="15">
      <c r="A65" s="15">
        <v>1908</v>
      </c>
      <c r="B65" s="21">
        <v>23741</v>
      </c>
      <c r="C65" s="21">
        <v>47150384</v>
      </c>
      <c r="D65" s="26"/>
      <c r="E65" s="18"/>
      <c r="F65" s="8"/>
      <c r="G65" s="13"/>
      <c r="H65" s="18">
        <v>24060902.778898217</v>
      </c>
      <c r="I65" s="8">
        <v>6069000</v>
      </c>
      <c r="J65" s="30">
        <f t="shared" si="0"/>
        <v>252.23492467300963</v>
      </c>
      <c r="K65" s="35">
        <v>9834.7</v>
      </c>
    </row>
    <row r="66" spans="1:11" ht="15">
      <c r="A66" s="15">
        <v>1909</v>
      </c>
      <c r="B66" s="21">
        <v>24781</v>
      </c>
      <c r="C66" s="21">
        <v>51060957</v>
      </c>
      <c r="D66" s="26"/>
      <c r="E66" s="18"/>
      <c r="F66" s="8"/>
      <c r="G66" s="13"/>
      <c r="H66" s="18">
        <v>23223268.917164046</v>
      </c>
      <c r="I66" s="8">
        <v>6068000</v>
      </c>
      <c r="J66" s="30">
        <f t="shared" si="0"/>
        <v>261.2896583010849</v>
      </c>
      <c r="K66" s="35">
        <v>9748.1</v>
      </c>
    </row>
    <row r="67" spans="1:11" ht="15">
      <c r="A67" s="15">
        <v>1910</v>
      </c>
      <c r="B67" s="21">
        <v>27994</v>
      </c>
      <c r="C67" s="21">
        <v>59771462</v>
      </c>
      <c r="D67" s="26"/>
      <c r="E67" s="18"/>
      <c r="F67" s="8"/>
      <c r="G67" s="13"/>
      <c r="H67" s="18">
        <v>25103399</v>
      </c>
      <c r="I67" s="8">
        <v>6447000</v>
      </c>
      <c r="J67" s="30">
        <f t="shared" si="0"/>
        <v>256.81781180309486</v>
      </c>
      <c r="K67" s="35">
        <v>9313.400000000001</v>
      </c>
    </row>
    <row r="68" spans="1:11" ht="15">
      <c r="A68" s="15">
        <v>1911</v>
      </c>
      <c r="B68" s="21">
        <v>30059</v>
      </c>
      <c r="C68" s="21">
        <v>67776762</v>
      </c>
      <c r="D68" s="26"/>
      <c r="E68" s="18"/>
      <c r="F68" s="8"/>
      <c r="G68" s="13"/>
      <c r="H68" s="18">
        <v>27094779.81813528</v>
      </c>
      <c r="I68" s="8">
        <v>6965000</v>
      </c>
      <c r="J68" s="30">
        <f t="shared" si="0"/>
        <v>257.060586827066</v>
      </c>
      <c r="K68" s="35">
        <v>6003.700000000001</v>
      </c>
    </row>
    <row r="69" spans="1:11" ht="15">
      <c r="A69" s="15">
        <v>1912</v>
      </c>
      <c r="B69" s="21">
        <v>31427</v>
      </c>
      <c r="C69" s="21">
        <v>73641550</v>
      </c>
      <c r="D69" s="26"/>
      <c r="E69" s="18"/>
      <c r="F69" s="8"/>
      <c r="G69" s="13"/>
      <c r="H69" s="18">
        <v>31867715.927263312</v>
      </c>
      <c r="I69" s="8">
        <v>8077000</v>
      </c>
      <c r="J69" s="30">
        <f t="shared" si="0"/>
        <v>253.453997720935</v>
      </c>
      <c r="K69" s="35">
        <v>13662.3</v>
      </c>
    </row>
    <row r="70" spans="1:11" ht="15">
      <c r="A70" s="15">
        <v>1913</v>
      </c>
      <c r="B70" s="21">
        <v>32353</v>
      </c>
      <c r="C70" s="21">
        <v>81242468</v>
      </c>
      <c r="D70" s="26"/>
      <c r="E70" s="18"/>
      <c r="F70" s="8"/>
      <c r="G70" s="13"/>
      <c r="H70" s="18">
        <v>32693373.16056278</v>
      </c>
      <c r="I70" s="8">
        <v>8985000</v>
      </c>
      <c r="J70" s="30">
        <f t="shared" si="0"/>
        <v>274.8263373091886</v>
      </c>
      <c r="K70" s="35">
        <v>14655.1</v>
      </c>
    </row>
    <row r="71" spans="1:11" ht="15">
      <c r="A71" s="15">
        <v>1914</v>
      </c>
      <c r="B71" s="21">
        <v>33510</v>
      </c>
      <c r="C71" s="21">
        <v>75103809</v>
      </c>
      <c r="D71" s="26"/>
      <c r="E71" s="18"/>
      <c r="F71" s="8"/>
      <c r="G71" s="13"/>
      <c r="H71" s="18">
        <v>26410473.37037216</v>
      </c>
      <c r="I71" s="8">
        <v>7222000</v>
      </c>
      <c r="J71" s="30">
        <f t="shared" si="0"/>
        <v>273.45212252430866</v>
      </c>
      <c r="K71" s="35">
        <v>11253.5</v>
      </c>
    </row>
    <row r="72" spans="1:11" ht="15">
      <c r="A72" s="15">
        <v>1915</v>
      </c>
      <c r="B72" s="21">
        <v>33709</v>
      </c>
      <c r="C72" s="21">
        <v>67401101</v>
      </c>
      <c r="D72" s="26"/>
      <c r="E72" s="18"/>
      <c r="F72" s="8"/>
      <c r="G72" s="13"/>
      <c r="H72" s="18">
        <v>28104222</v>
      </c>
      <c r="I72" s="8">
        <v>7796000</v>
      </c>
      <c r="J72" s="30">
        <f t="shared" si="0"/>
        <v>277.3960439111248</v>
      </c>
      <c r="K72" s="35">
        <v>14863.5</v>
      </c>
    </row>
    <row r="73" spans="1:11" ht="15">
      <c r="A73" s="15">
        <v>1916</v>
      </c>
      <c r="B73" s="21">
        <v>33821</v>
      </c>
      <c r="C73" s="21">
        <v>64829930</v>
      </c>
      <c r="D73" s="26"/>
      <c r="E73" s="18"/>
      <c r="F73" s="8"/>
      <c r="G73" s="13"/>
      <c r="H73" s="18">
        <v>29184600.067352116</v>
      </c>
      <c r="I73" s="8">
        <v>8851000</v>
      </c>
      <c r="J73" s="30">
        <f t="shared" si="0"/>
        <v>303.27638479107793</v>
      </c>
      <c r="K73" s="35">
        <v>9907.3</v>
      </c>
    </row>
    <row r="74" spans="1:11" ht="15">
      <c r="A74" s="15">
        <v>1917</v>
      </c>
      <c r="B74" s="21">
        <v>33841</v>
      </c>
      <c r="C74" s="21">
        <v>57645481</v>
      </c>
      <c r="D74" s="26"/>
      <c r="E74" s="18"/>
      <c r="F74" s="8"/>
      <c r="G74" s="13"/>
      <c r="H74" s="18">
        <v>25025351.071171768</v>
      </c>
      <c r="I74" s="8">
        <v>8292000</v>
      </c>
      <c r="J74" s="30">
        <f t="shared" si="0"/>
        <v>331.34400298392063</v>
      </c>
      <c r="K74" s="35">
        <v>4406.3</v>
      </c>
    </row>
    <row r="75" spans="1:11" ht="15">
      <c r="A75" s="15">
        <v>1918</v>
      </c>
      <c r="B75" s="21">
        <v>33841</v>
      </c>
      <c r="C75" s="21">
        <v>59040456</v>
      </c>
      <c r="D75" s="26"/>
      <c r="E75" s="18"/>
      <c r="F75" s="8"/>
      <c r="G75" s="13"/>
      <c r="H75" s="18">
        <v>31616599.746325005</v>
      </c>
      <c r="I75" s="8">
        <v>10353000</v>
      </c>
      <c r="J75" s="30">
        <f t="shared" si="0"/>
        <v>327.4545676343135</v>
      </c>
      <c r="K75" s="35">
        <v>12340.7</v>
      </c>
    </row>
    <row r="76" spans="1:11" ht="15">
      <c r="A76" s="15">
        <v>1919</v>
      </c>
      <c r="B76" s="21">
        <v>33884</v>
      </c>
      <c r="C76" s="21">
        <v>70981123</v>
      </c>
      <c r="D76" s="26"/>
      <c r="E76" s="18"/>
      <c r="F76" s="8"/>
      <c r="G76" s="13"/>
      <c r="H76" s="18">
        <v>33393913.0487208</v>
      </c>
      <c r="I76" s="8">
        <v>11353000</v>
      </c>
      <c r="J76" s="30">
        <f t="shared" si="0"/>
        <v>339.9721375400447</v>
      </c>
      <c r="K76" s="35">
        <v>12015.3</v>
      </c>
    </row>
    <row r="77" spans="1:11" ht="15">
      <c r="A77" s="15">
        <v>1920</v>
      </c>
      <c r="B77" s="21">
        <v>33884</v>
      </c>
      <c r="C77" s="21">
        <v>83649900</v>
      </c>
      <c r="D77" s="26"/>
      <c r="E77" s="18"/>
      <c r="F77" s="8"/>
      <c r="G77" s="13"/>
      <c r="H77" s="18">
        <v>33352143</v>
      </c>
      <c r="I77" s="8">
        <v>10784000</v>
      </c>
      <c r="J77" s="30">
        <f t="shared" si="0"/>
        <v>323.3375438573767</v>
      </c>
      <c r="K77" s="35">
        <v>14379.4</v>
      </c>
    </row>
    <row r="78" spans="1:11" ht="15">
      <c r="A78" s="15">
        <v>1921</v>
      </c>
      <c r="B78" s="21">
        <v>33907</v>
      </c>
      <c r="C78" s="21">
        <v>88108707</v>
      </c>
      <c r="D78" s="26"/>
      <c r="E78" s="18"/>
      <c r="F78" s="8"/>
      <c r="G78" s="13"/>
      <c r="H78" s="18">
        <v>27877288.972323723</v>
      </c>
      <c r="I78" s="8">
        <v>8581000</v>
      </c>
      <c r="J78" s="30">
        <f t="shared" si="0"/>
        <v>307.813288749818</v>
      </c>
      <c r="K78" s="35">
        <v>15621.9</v>
      </c>
    </row>
    <row r="79" spans="1:11" ht="15">
      <c r="A79" s="15">
        <v>1922</v>
      </c>
      <c r="B79" s="21">
        <v>34025</v>
      </c>
      <c r="C79" s="21">
        <v>101691195</v>
      </c>
      <c r="D79" s="26"/>
      <c r="E79" s="18"/>
      <c r="F79" s="8"/>
      <c r="G79" s="13"/>
      <c r="H79" s="18">
        <v>28746889.230785567</v>
      </c>
      <c r="I79" s="8">
        <v>8850000</v>
      </c>
      <c r="J79" s="30">
        <f t="shared" si="0"/>
        <v>307.85939754908765</v>
      </c>
      <c r="K79" s="35">
        <v>11293.800000000001</v>
      </c>
    </row>
    <row r="80" spans="1:11" ht="15">
      <c r="A80" s="15">
        <v>1923</v>
      </c>
      <c r="B80" s="21">
        <v>34053</v>
      </c>
      <c r="C80" s="21">
        <v>119829438</v>
      </c>
      <c r="D80" s="26"/>
      <c r="E80" s="18"/>
      <c r="F80" s="8"/>
      <c r="G80" s="13"/>
      <c r="H80" s="18">
        <v>31782250.311198734</v>
      </c>
      <c r="I80" s="8">
        <v>9847000</v>
      </c>
      <c r="J80" s="30">
        <f t="shared" si="0"/>
        <v>309.82702305790883</v>
      </c>
      <c r="K80" s="35">
        <v>12154.4</v>
      </c>
    </row>
    <row r="81" spans="1:11" ht="15">
      <c r="A81" s="15">
        <v>1924</v>
      </c>
      <c r="B81" s="21">
        <v>35958</v>
      </c>
      <c r="C81" s="21">
        <v>134136322</v>
      </c>
      <c r="D81" s="26"/>
      <c r="E81" s="18"/>
      <c r="F81" s="8"/>
      <c r="G81" s="13"/>
      <c r="H81" s="18">
        <v>38371474.79403837</v>
      </c>
      <c r="I81" s="8">
        <v>11722000</v>
      </c>
      <c r="J81" s="30">
        <f t="shared" si="0"/>
        <v>305.4873460798333</v>
      </c>
      <c r="K81" s="35">
        <v>16799.2</v>
      </c>
    </row>
    <row r="82" spans="1:11" ht="15">
      <c r="A82" s="15">
        <v>1925</v>
      </c>
      <c r="B82" s="21">
        <v>36055</v>
      </c>
      <c r="C82" s="21">
        <v>139737648</v>
      </c>
      <c r="D82" s="26"/>
      <c r="E82" s="18"/>
      <c r="F82" s="8"/>
      <c r="G82" s="13"/>
      <c r="H82" s="18">
        <v>35588261</v>
      </c>
      <c r="I82" s="8">
        <v>11124000</v>
      </c>
      <c r="J82" s="30">
        <f t="shared" si="0"/>
        <v>312.57498083427004</v>
      </c>
      <c r="K82" s="35">
        <v>12138.699999999999</v>
      </c>
    </row>
    <row r="83" spans="1:11" ht="15">
      <c r="A83" s="15">
        <v>1926</v>
      </c>
      <c r="B83" s="21">
        <v>36257</v>
      </c>
      <c r="C83" s="21">
        <v>145513582</v>
      </c>
      <c r="D83" s="26"/>
      <c r="E83" s="18"/>
      <c r="F83" s="8"/>
      <c r="G83" s="13"/>
      <c r="H83" s="18">
        <v>38152859.758689545</v>
      </c>
      <c r="I83" s="8">
        <v>11585000</v>
      </c>
      <c r="J83" s="30">
        <f t="shared" si="0"/>
        <v>303.64696311818267</v>
      </c>
      <c r="K83" s="35">
        <v>17123.399999999998</v>
      </c>
    </row>
    <row r="84" spans="1:11" ht="15">
      <c r="A84" s="15">
        <v>1927</v>
      </c>
      <c r="B84" s="21">
        <v>36406</v>
      </c>
      <c r="C84" s="21">
        <v>150302605</v>
      </c>
      <c r="D84" s="26"/>
      <c r="E84" s="18"/>
      <c r="F84" s="8"/>
      <c r="G84" s="13"/>
      <c r="H84" s="18">
        <v>44080483.744551085</v>
      </c>
      <c r="I84" s="8">
        <v>13203000</v>
      </c>
      <c r="J84" s="30">
        <f t="shared" si="0"/>
        <v>299.5203064583442</v>
      </c>
      <c r="K84" s="35">
        <v>18085.3</v>
      </c>
    </row>
    <row r="85" spans="1:11" ht="15">
      <c r="A85" s="15">
        <v>1928</v>
      </c>
      <c r="B85" s="21">
        <v>36586</v>
      </c>
      <c r="C85" s="21">
        <v>159219939</v>
      </c>
      <c r="D85" s="26"/>
      <c r="E85" s="18"/>
      <c r="F85" s="8"/>
      <c r="G85" s="13"/>
      <c r="H85" s="18">
        <v>42984856.06573638</v>
      </c>
      <c r="I85" s="8">
        <v>13779000</v>
      </c>
      <c r="J85" s="30">
        <f t="shared" si="0"/>
        <v>320.5547548868813</v>
      </c>
      <c r="K85" s="35">
        <v>19131.8</v>
      </c>
    </row>
    <row r="86" spans="1:11" ht="15">
      <c r="A86" s="15">
        <v>1929</v>
      </c>
      <c r="B86" s="21">
        <v>37551</v>
      </c>
      <c r="C86" s="21">
        <v>166796948</v>
      </c>
      <c r="D86" s="26"/>
      <c r="E86" s="18"/>
      <c r="F86" s="8"/>
      <c r="G86" s="13"/>
      <c r="H86" s="18">
        <v>42169321.087182105</v>
      </c>
      <c r="I86" s="8">
        <v>14090000</v>
      </c>
      <c r="J86" s="30">
        <f t="shared" si="0"/>
        <v>334.1291639689886</v>
      </c>
      <c r="K86" s="35">
        <v>26056.7</v>
      </c>
    </row>
    <row r="87" spans="1:11" ht="15">
      <c r="A87" s="15">
        <v>1930</v>
      </c>
      <c r="B87" s="21">
        <v>38120</v>
      </c>
      <c r="C87" s="21">
        <v>170053361</v>
      </c>
      <c r="D87" s="26"/>
      <c r="E87" s="18"/>
      <c r="F87" s="8"/>
      <c r="G87" s="13"/>
      <c r="H87" s="18">
        <v>34778364</v>
      </c>
      <c r="I87" s="8">
        <v>11445000</v>
      </c>
      <c r="J87" s="30">
        <f t="shared" si="0"/>
        <v>329.08390975492694</v>
      </c>
      <c r="K87" s="35">
        <v>20814.2</v>
      </c>
    </row>
    <row r="88" spans="1:11" ht="15">
      <c r="A88" s="15">
        <v>1931</v>
      </c>
      <c r="B88" s="21">
        <v>39220</v>
      </c>
      <c r="C88" s="21">
        <v>160570757</v>
      </c>
      <c r="D88" s="26"/>
      <c r="E88" s="18"/>
      <c r="F88" s="8"/>
      <c r="G88" s="13"/>
      <c r="H88" s="18">
        <v>33564735.41073706</v>
      </c>
      <c r="I88" s="8">
        <v>12063000</v>
      </c>
      <c r="J88" s="30">
        <f t="shared" si="0"/>
        <v>359.395057115247</v>
      </c>
      <c r="K88" s="35">
        <v>26788.8</v>
      </c>
    </row>
    <row r="89" spans="1:11" ht="15">
      <c r="A89" s="15">
        <v>1932</v>
      </c>
      <c r="B89" s="21">
        <v>39679</v>
      </c>
      <c r="C89" s="21">
        <v>149211175</v>
      </c>
      <c r="D89" s="26"/>
      <c r="E89" s="18"/>
      <c r="F89" s="8"/>
      <c r="G89" s="13"/>
      <c r="H89" s="18">
        <v>29801367.17477465</v>
      </c>
      <c r="I89" s="8">
        <v>10720000</v>
      </c>
      <c r="J89" s="30">
        <f t="shared" si="0"/>
        <v>359.7150404923012</v>
      </c>
      <c r="K89" s="35">
        <v>24072.800000000003</v>
      </c>
    </row>
    <row r="90" spans="1:11" s="2" customFormat="1" ht="15">
      <c r="A90" s="15">
        <v>1933</v>
      </c>
      <c r="B90" s="21">
        <v>39800</v>
      </c>
      <c r="C90" s="21">
        <v>140070000</v>
      </c>
      <c r="D90" s="26"/>
      <c r="E90" s="18"/>
      <c r="F90" s="8"/>
      <c r="G90" s="13"/>
      <c r="H90" s="18">
        <v>29177149.8988355</v>
      </c>
      <c r="I90" s="8">
        <v>10262000</v>
      </c>
      <c r="J90" s="30">
        <f t="shared" si="0"/>
        <v>351.71358530839814</v>
      </c>
      <c r="K90" s="35">
        <v>23228.4</v>
      </c>
    </row>
    <row r="91" spans="1:11" s="2" customFormat="1" ht="15">
      <c r="A91" s="15">
        <v>1934</v>
      </c>
      <c r="B91" s="21" t="s">
        <v>3</v>
      </c>
      <c r="C91" s="21">
        <v>138497000</v>
      </c>
      <c r="D91" s="26"/>
      <c r="E91" s="18"/>
      <c r="F91" s="8"/>
      <c r="G91" s="13"/>
      <c r="H91" s="18">
        <v>31073600.52695472</v>
      </c>
      <c r="I91" s="8">
        <v>11264000</v>
      </c>
      <c r="J91" s="30">
        <f t="shared" si="0"/>
        <v>362.49420115409765</v>
      </c>
      <c r="K91" s="35">
        <v>24239.300000000003</v>
      </c>
    </row>
    <row r="92" spans="1:11" s="2" customFormat="1" ht="15">
      <c r="A92" s="15">
        <v>1935</v>
      </c>
      <c r="B92" s="21">
        <v>40008</v>
      </c>
      <c r="C92" s="21">
        <v>136150000</v>
      </c>
      <c r="D92" s="26"/>
      <c r="E92" s="18"/>
      <c r="F92" s="8"/>
      <c r="G92" s="13"/>
      <c r="H92" s="18">
        <v>33194426</v>
      </c>
      <c r="I92" s="8">
        <v>11904000</v>
      </c>
      <c r="J92" s="30">
        <f t="shared" si="0"/>
        <v>358.6144252050028</v>
      </c>
      <c r="K92" s="35">
        <v>28466.8</v>
      </c>
    </row>
    <row r="93" spans="1:11" ht="15">
      <c r="A93" s="15">
        <v>1936</v>
      </c>
      <c r="B93" s="21" t="s">
        <v>3</v>
      </c>
      <c r="C93" s="21">
        <v>139269000</v>
      </c>
      <c r="D93" s="26"/>
      <c r="E93" s="18"/>
      <c r="F93" s="8"/>
      <c r="G93" s="13"/>
      <c r="H93" s="18">
        <v>35527928.83111139</v>
      </c>
      <c r="I93" s="8">
        <v>12276000</v>
      </c>
      <c r="J93" s="30">
        <f t="shared" si="0"/>
        <v>345.5309781314933</v>
      </c>
      <c r="K93" s="35">
        <v>22997.7</v>
      </c>
    </row>
    <row r="94" spans="1:11" ht="15">
      <c r="A94" s="15">
        <v>1937</v>
      </c>
      <c r="B94" s="21">
        <v>40193</v>
      </c>
      <c r="C94" s="21">
        <v>153698000</v>
      </c>
      <c r="D94" s="26"/>
      <c r="E94" s="18"/>
      <c r="F94" s="8"/>
      <c r="G94" s="13"/>
      <c r="H94" s="18">
        <v>38682379</v>
      </c>
      <c r="I94" s="8">
        <v>13507000</v>
      </c>
      <c r="J94" s="30">
        <f t="shared" si="0"/>
        <v>349.17707620826525</v>
      </c>
      <c r="K94" s="35">
        <v>22359.800000000003</v>
      </c>
    </row>
    <row r="95" spans="1:11" ht="15">
      <c r="A95" s="15">
        <v>1938</v>
      </c>
      <c r="B95" s="21">
        <v>40811</v>
      </c>
      <c r="C95" s="21">
        <v>158500000</v>
      </c>
      <c r="D95" s="26"/>
      <c r="E95" s="18"/>
      <c r="F95" s="8"/>
      <c r="G95" s="13"/>
      <c r="H95" s="18">
        <v>30103290</v>
      </c>
      <c r="I95" s="8">
        <v>11730000</v>
      </c>
      <c r="J95" s="30">
        <f t="shared" si="0"/>
        <v>389.65840610777093</v>
      </c>
      <c r="K95" s="35">
        <v>17772.899999999998</v>
      </c>
    </row>
    <row r="96" spans="1:11" ht="15">
      <c r="A96" s="15">
        <v>1939</v>
      </c>
      <c r="B96" s="21">
        <v>40811</v>
      </c>
      <c r="C96" s="21">
        <v>163700000</v>
      </c>
      <c r="D96" s="26"/>
      <c r="E96" s="18"/>
      <c r="F96" s="8"/>
      <c r="G96" s="13"/>
      <c r="H96" s="18">
        <v>32500000</v>
      </c>
      <c r="I96" s="8">
        <v>12340000</v>
      </c>
      <c r="J96" s="30">
        <f t="shared" si="0"/>
        <v>379.6923076923077</v>
      </c>
      <c r="K96" s="35">
        <v>24758.1</v>
      </c>
    </row>
    <row r="97" spans="1:11" ht="15">
      <c r="A97" s="15">
        <v>1940</v>
      </c>
      <c r="B97" s="21">
        <v>41283</v>
      </c>
      <c r="C97" s="21">
        <v>163900000</v>
      </c>
      <c r="D97" s="26"/>
      <c r="E97" s="18"/>
      <c r="F97" s="8"/>
      <c r="G97" s="13"/>
      <c r="H97" s="18">
        <v>30800000</v>
      </c>
      <c r="I97" s="8">
        <v>12880000</v>
      </c>
      <c r="J97" s="30">
        <f t="shared" si="0"/>
        <v>418.1818181818182</v>
      </c>
      <c r="K97" s="35">
        <v>22158.3</v>
      </c>
    </row>
    <row r="98" spans="1:11" ht="15">
      <c r="A98" s="15">
        <v>1941</v>
      </c>
      <c r="B98" s="21">
        <v>41371</v>
      </c>
      <c r="C98" s="21">
        <v>165200000</v>
      </c>
      <c r="D98" s="26"/>
      <c r="E98" s="18"/>
      <c r="F98" s="8"/>
      <c r="G98" s="13"/>
      <c r="H98" s="18">
        <v>27800000</v>
      </c>
      <c r="I98" s="8">
        <v>13128000</v>
      </c>
      <c r="J98" s="30">
        <f t="shared" si="0"/>
        <v>472.23021582733816</v>
      </c>
      <c r="K98" s="35">
        <v>27604.600000000002</v>
      </c>
    </row>
    <row r="99" spans="1:11" ht="15">
      <c r="A99" s="15">
        <v>1942</v>
      </c>
      <c r="B99" s="21">
        <v>41407</v>
      </c>
      <c r="C99" s="21">
        <v>172900000</v>
      </c>
      <c r="D99" s="26"/>
      <c r="E99" s="18"/>
      <c r="F99" s="8"/>
      <c r="G99" s="13"/>
      <c r="H99" s="18">
        <v>30100000</v>
      </c>
      <c r="I99" s="8">
        <v>15026000</v>
      </c>
      <c r="J99" s="30">
        <f t="shared" si="0"/>
        <v>499.202657807309</v>
      </c>
      <c r="K99" s="35">
        <v>29660</v>
      </c>
    </row>
    <row r="100" spans="1:11" ht="15">
      <c r="A100" s="15">
        <v>1943</v>
      </c>
      <c r="B100" s="21">
        <v>41521</v>
      </c>
      <c r="C100" s="21">
        <v>188400000</v>
      </c>
      <c r="D100" s="26"/>
      <c r="E100" s="18"/>
      <c r="F100" s="8"/>
      <c r="G100" s="13"/>
      <c r="H100" s="18">
        <v>33100000</v>
      </c>
      <c r="I100" s="8">
        <v>16784000</v>
      </c>
      <c r="J100" s="30">
        <f t="shared" si="0"/>
        <v>507.0694864048338</v>
      </c>
      <c r="K100" s="35">
        <v>25102</v>
      </c>
    </row>
    <row r="101" spans="1:11" ht="15">
      <c r="A101" s="15">
        <v>1944</v>
      </c>
      <c r="B101" s="21">
        <v>42385</v>
      </c>
      <c r="C101" s="21">
        <v>208900000</v>
      </c>
      <c r="D101" s="26"/>
      <c r="E101" s="18"/>
      <c r="F101" s="8"/>
      <c r="G101" s="13"/>
      <c r="H101" s="18">
        <v>33700000</v>
      </c>
      <c r="I101" s="8">
        <v>17744000</v>
      </c>
      <c r="J101" s="30">
        <f t="shared" si="0"/>
        <v>526.5281899109792</v>
      </c>
      <c r="K101" s="35">
        <v>20326.9</v>
      </c>
    </row>
    <row r="102" spans="1:11" ht="15">
      <c r="A102" s="15">
        <v>1945</v>
      </c>
      <c r="B102" s="21">
        <v>42578</v>
      </c>
      <c r="C102" s="21">
        <v>246100000</v>
      </c>
      <c r="D102" s="26"/>
      <c r="E102" s="18"/>
      <c r="F102" s="8"/>
      <c r="G102" s="13"/>
      <c r="H102" s="18">
        <v>34200000</v>
      </c>
      <c r="I102" s="8">
        <v>17404000</v>
      </c>
      <c r="J102" s="30">
        <f t="shared" si="0"/>
        <v>508.8888888888889</v>
      </c>
      <c r="K102" s="35">
        <v>27789.4</v>
      </c>
    </row>
    <row r="103" spans="1:11" ht="15">
      <c r="A103" s="15">
        <v>1946</v>
      </c>
      <c r="B103" s="21">
        <v>42670</v>
      </c>
      <c r="C103" s="21">
        <v>282100000</v>
      </c>
      <c r="D103" s="26"/>
      <c r="E103" s="18"/>
      <c r="F103" s="8"/>
      <c r="G103" s="13"/>
      <c r="H103" s="18">
        <v>35400000</v>
      </c>
      <c r="I103" s="8">
        <v>16776000</v>
      </c>
      <c r="J103" s="30">
        <f t="shared" si="0"/>
        <v>473.89830508474574</v>
      </c>
      <c r="K103" s="35">
        <v>19081.5</v>
      </c>
    </row>
    <row r="104" spans="1:11" ht="15">
      <c r="A104" s="15">
        <v>1947</v>
      </c>
      <c r="B104" s="21">
        <v>42701</v>
      </c>
      <c r="C104" s="21">
        <v>313800000</v>
      </c>
      <c r="D104" s="26"/>
      <c r="E104" s="18"/>
      <c r="F104" s="8"/>
      <c r="G104" s="13"/>
      <c r="H104" s="18">
        <v>34300000</v>
      </c>
      <c r="I104" s="8">
        <v>16002000</v>
      </c>
      <c r="J104" s="30">
        <f t="shared" si="0"/>
        <v>466.53061224489795</v>
      </c>
      <c r="K104" s="35">
        <v>20345.4</v>
      </c>
    </row>
    <row r="105" spans="1:11" ht="15">
      <c r="A105" s="15">
        <v>1948</v>
      </c>
      <c r="B105" s="21">
        <v>42838</v>
      </c>
      <c r="C105" s="21">
        <v>350700000</v>
      </c>
      <c r="D105" s="26"/>
      <c r="E105" s="18"/>
      <c r="F105" s="8"/>
      <c r="G105" s="13"/>
      <c r="H105" s="18">
        <v>34200000</v>
      </c>
      <c r="I105" s="8">
        <v>16474000</v>
      </c>
      <c r="J105" s="30">
        <f t="shared" si="0"/>
        <v>481.69590643274853</v>
      </c>
      <c r="K105" s="35">
        <v>23298.6</v>
      </c>
    </row>
    <row r="106" spans="1:11" ht="15">
      <c r="A106" s="15">
        <v>1949</v>
      </c>
      <c r="B106" s="21">
        <v>42838</v>
      </c>
      <c r="C106" s="21">
        <v>470200000</v>
      </c>
      <c r="D106" s="26"/>
      <c r="E106" s="18"/>
      <c r="F106" s="8"/>
      <c r="G106" s="13"/>
      <c r="H106" s="18">
        <v>31700000</v>
      </c>
      <c r="I106" s="8">
        <v>16325000</v>
      </c>
      <c r="J106" s="30">
        <f t="shared" si="0"/>
        <v>514.9842271293376</v>
      </c>
      <c r="K106" s="35">
        <v>22350.1</v>
      </c>
    </row>
    <row r="107" spans="1:11" ht="15">
      <c r="A107" s="15">
        <v>1950</v>
      </c>
      <c r="B107" s="21">
        <v>42865</v>
      </c>
      <c r="C107" s="21">
        <v>491000000</v>
      </c>
      <c r="D107" s="26"/>
      <c r="E107" s="18"/>
      <c r="F107" s="8"/>
      <c r="G107" s="13"/>
      <c r="H107" s="18">
        <v>32800000</v>
      </c>
      <c r="I107" s="8">
        <v>16911000</v>
      </c>
      <c r="J107" s="30">
        <f t="shared" si="0"/>
        <v>515.579268292683</v>
      </c>
      <c r="K107" s="35">
        <v>16760.8</v>
      </c>
    </row>
    <row r="108" spans="1:11" ht="15">
      <c r="A108" s="15">
        <v>1951</v>
      </c>
      <c r="B108" s="21">
        <v>42855</v>
      </c>
      <c r="C108" s="21">
        <v>524800000</v>
      </c>
      <c r="D108" s="26"/>
      <c r="E108" s="18"/>
      <c r="F108" s="8"/>
      <c r="G108" s="13"/>
      <c r="H108" s="18">
        <v>33000000</v>
      </c>
      <c r="I108" s="8">
        <v>16429000</v>
      </c>
      <c r="J108" s="30">
        <f t="shared" si="0"/>
        <v>497.8484848484849</v>
      </c>
      <c r="K108" s="35">
        <v>13724.8</v>
      </c>
    </row>
    <row r="109" spans="1:11" ht="15">
      <c r="A109" s="15">
        <v>1952</v>
      </c>
      <c r="B109" s="21">
        <v>43968</v>
      </c>
      <c r="C109" s="21">
        <v>531300000</v>
      </c>
      <c r="D109" s="26"/>
      <c r="E109" s="18"/>
      <c r="F109" s="8"/>
      <c r="G109" s="13"/>
      <c r="H109" s="18">
        <v>29700000</v>
      </c>
      <c r="I109" s="8">
        <v>15255000</v>
      </c>
      <c r="J109" s="30">
        <f t="shared" si="0"/>
        <v>513.6363636363636</v>
      </c>
      <c r="K109" s="35">
        <v>15521.8</v>
      </c>
    </row>
    <row r="110" spans="1:11" ht="15">
      <c r="A110" s="15">
        <v>1953</v>
      </c>
      <c r="B110" s="21">
        <v>43952</v>
      </c>
      <c r="C110" s="21">
        <v>541100000</v>
      </c>
      <c r="D110" s="26"/>
      <c r="E110" s="18"/>
      <c r="F110" s="8"/>
      <c r="G110" s="13"/>
      <c r="H110" s="18">
        <v>30500000</v>
      </c>
      <c r="I110" s="8">
        <v>15016000</v>
      </c>
      <c r="J110" s="30">
        <f t="shared" si="0"/>
        <v>492.327868852459</v>
      </c>
      <c r="K110" s="35">
        <v>12974.5</v>
      </c>
    </row>
    <row r="111" spans="1:11" ht="15">
      <c r="A111" s="15">
        <v>1954</v>
      </c>
      <c r="B111" s="21">
        <v>43922</v>
      </c>
      <c r="C111" s="21">
        <v>572200000</v>
      </c>
      <c r="D111" s="26"/>
      <c r="E111" s="18"/>
      <c r="F111" s="8"/>
      <c r="G111" s="13"/>
      <c r="H111" s="18">
        <v>31000000</v>
      </c>
      <c r="I111" s="8">
        <v>15197000</v>
      </c>
      <c r="J111" s="30">
        <f t="shared" si="0"/>
        <v>490.2258064516129</v>
      </c>
      <c r="K111" s="35">
        <v>23100.300000000003</v>
      </c>
    </row>
    <row r="112" spans="1:11" ht="15">
      <c r="A112" s="15">
        <v>1955</v>
      </c>
      <c r="B112" s="21">
        <v>43930</v>
      </c>
      <c r="C112" s="21">
        <v>578600000</v>
      </c>
      <c r="D112" s="26"/>
      <c r="E112" s="18"/>
      <c r="F112" s="8"/>
      <c r="G112" s="13"/>
      <c r="H112" s="18">
        <v>28700000</v>
      </c>
      <c r="I112" s="8">
        <v>15392000</v>
      </c>
      <c r="J112" s="30">
        <f t="shared" si="0"/>
        <v>536.3066202090592</v>
      </c>
      <c r="K112" s="35">
        <v>21156.1</v>
      </c>
    </row>
    <row r="113" spans="1:11" ht="15">
      <c r="A113" s="15">
        <v>1956</v>
      </c>
      <c r="B113" s="21">
        <v>43933</v>
      </c>
      <c r="C113" s="21">
        <v>605100000</v>
      </c>
      <c r="D113" s="26"/>
      <c r="E113" s="18"/>
      <c r="F113" s="8"/>
      <c r="G113" s="13"/>
      <c r="H113" s="18">
        <v>27800000</v>
      </c>
      <c r="I113" s="8">
        <v>14873000</v>
      </c>
      <c r="J113" s="30">
        <f t="shared" si="0"/>
        <v>535</v>
      </c>
      <c r="K113" s="35">
        <v>21738.6</v>
      </c>
    </row>
    <row r="114" spans="1:11" ht="15">
      <c r="A114" s="15">
        <v>1957</v>
      </c>
      <c r="B114" s="21">
        <v>43938</v>
      </c>
      <c r="C114" s="21">
        <v>618600000</v>
      </c>
      <c r="D114" s="26"/>
      <c r="E114" s="18"/>
      <c r="F114" s="8"/>
      <c r="G114" s="13"/>
      <c r="H114" s="18">
        <v>26900000</v>
      </c>
      <c r="I114" s="8">
        <v>14346000</v>
      </c>
      <c r="J114" s="30">
        <f t="shared" si="0"/>
        <v>533.3085501858736</v>
      </c>
      <c r="K114" s="35">
        <v>19723.2</v>
      </c>
    </row>
    <row r="115" spans="1:11" ht="15">
      <c r="A115" s="15">
        <v>1958</v>
      </c>
      <c r="B115" s="21">
        <v>43932</v>
      </c>
      <c r="C115" s="21">
        <v>618100000</v>
      </c>
      <c r="D115" s="26"/>
      <c r="E115" s="18"/>
      <c r="F115" s="8"/>
      <c r="G115" s="13"/>
      <c r="H115" s="18">
        <v>25300000</v>
      </c>
      <c r="I115" s="8">
        <v>15043000</v>
      </c>
      <c r="J115" s="30">
        <f aca="true" t="shared" si="1" ref="J115:J171">+I115*1000/H115</f>
        <v>594.5849802371541</v>
      </c>
      <c r="K115" s="35">
        <v>22065.800000000003</v>
      </c>
    </row>
    <row r="116" spans="1:11" ht="15">
      <c r="A116" s="15">
        <v>1959</v>
      </c>
      <c r="B116" s="21">
        <v>43931</v>
      </c>
      <c r="C116" s="21">
        <v>622600000</v>
      </c>
      <c r="D116" s="26"/>
      <c r="E116" s="18"/>
      <c r="F116" s="8"/>
      <c r="G116" s="13"/>
      <c r="H116" s="18">
        <v>26800000</v>
      </c>
      <c r="I116" s="8">
        <v>15526000</v>
      </c>
      <c r="J116" s="30">
        <f t="shared" si="1"/>
        <v>579.3283582089553</v>
      </c>
      <c r="K116" s="35">
        <v>22014.7</v>
      </c>
    </row>
    <row r="117" spans="1:11" ht="15">
      <c r="A117" s="15">
        <v>1960</v>
      </c>
      <c r="B117" s="21">
        <v>43923</v>
      </c>
      <c r="C117" s="21">
        <v>604200000</v>
      </c>
      <c r="D117" s="26"/>
      <c r="E117" s="18"/>
      <c r="F117" s="8"/>
      <c r="G117" s="13"/>
      <c r="H117" s="18">
        <v>26200000</v>
      </c>
      <c r="I117" s="8">
        <v>15134000</v>
      </c>
      <c r="J117" s="30">
        <f t="shared" si="1"/>
        <v>577.6335877862596</v>
      </c>
      <c r="K117" s="35">
        <v>24266.1</v>
      </c>
    </row>
    <row r="118" spans="1:11" ht="15">
      <c r="A118" s="15">
        <v>1961</v>
      </c>
      <c r="B118" s="21">
        <v>43923</v>
      </c>
      <c r="C118" s="21">
        <v>579900000</v>
      </c>
      <c r="D118" s="26"/>
      <c r="E118" s="18"/>
      <c r="F118" s="8"/>
      <c r="G118" s="13"/>
      <c r="H118" s="18">
        <v>22000000</v>
      </c>
      <c r="I118" s="8">
        <v>14014000</v>
      </c>
      <c r="J118" s="30">
        <f t="shared" si="1"/>
        <v>637</v>
      </c>
      <c r="K118" s="35">
        <v>23648.4</v>
      </c>
    </row>
    <row r="119" spans="1:11" ht="15">
      <c r="A119" s="15">
        <v>1962</v>
      </c>
      <c r="B119" s="21">
        <v>43923</v>
      </c>
      <c r="C119" s="21">
        <v>445000000</v>
      </c>
      <c r="D119" s="26"/>
      <c r="E119" s="18"/>
      <c r="F119" s="8"/>
      <c r="G119" s="13"/>
      <c r="H119" s="18">
        <v>17200000</v>
      </c>
      <c r="I119" s="8">
        <v>11655000</v>
      </c>
      <c r="J119" s="30">
        <f t="shared" si="1"/>
        <v>677.6162790697674</v>
      </c>
      <c r="K119" s="35">
        <v>22365.9</v>
      </c>
    </row>
    <row r="120" spans="1:11" ht="15">
      <c r="A120" s="15">
        <v>1963</v>
      </c>
      <c r="B120" s="21">
        <v>43923</v>
      </c>
      <c r="C120" s="21">
        <v>449800000</v>
      </c>
      <c r="D120" s="26"/>
      <c r="E120" s="18"/>
      <c r="F120" s="8"/>
      <c r="G120" s="13"/>
      <c r="H120" s="18">
        <v>16300000</v>
      </c>
      <c r="I120" s="8">
        <v>10631000</v>
      </c>
      <c r="J120" s="30">
        <f t="shared" si="1"/>
        <v>652.2085889570552</v>
      </c>
      <c r="K120" s="35">
        <v>23615.100000000002</v>
      </c>
    </row>
    <row r="121" spans="1:11" ht="15">
      <c r="A121" s="15">
        <v>1964</v>
      </c>
      <c r="B121" s="21">
        <v>43923</v>
      </c>
      <c r="C121" s="21">
        <v>480900000</v>
      </c>
      <c r="D121" s="26"/>
      <c r="E121" s="18"/>
      <c r="F121" s="8"/>
      <c r="G121" s="13"/>
      <c r="H121" s="18">
        <v>20800000</v>
      </c>
      <c r="I121" s="8">
        <v>13065000</v>
      </c>
      <c r="J121" s="30">
        <f t="shared" si="1"/>
        <v>628.125</v>
      </c>
      <c r="K121" s="35">
        <v>20730.199999999997</v>
      </c>
    </row>
    <row r="122" spans="1:11" ht="15">
      <c r="A122" s="15">
        <v>1965</v>
      </c>
      <c r="B122" s="21">
        <v>41914</v>
      </c>
      <c r="C122" s="21">
        <v>497900000</v>
      </c>
      <c r="D122" s="26"/>
      <c r="E122" s="18"/>
      <c r="F122" s="8"/>
      <c r="G122" s="13"/>
      <c r="H122" s="18">
        <v>23400000</v>
      </c>
      <c r="I122" s="8">
        <v>14027000</v>
      </c>
      <c r="J122" s="30">
        <f t="shared" si="1"/>
        <v>599.4444444444445</v>
      </c>
      <c r="K122" s="35">
        <v>26582.699999999997</v>
      </c>
    </row>
    <row r="123" spans="1:11" ht="15">
      <c r="A123" s="15">
        <v>1966</v>
      </c>
      <c r="B123" s="21">
        <v>41434</v>
      </c>
      <c r="C123" s="21">
        <v>473900000</v>
      </c>
      <c r="D123" s="26"/>
      <c r="E123" s="18"/>
      <c r="F123" s="8"/>
      <c r="G123" s="13"/>
      <c r="H123" s="18">
        <v>22000000</v>
      </c>
      <c r="I123" s="8">
        <v>13459000</v>
      </c>
      <c r="J123" s="30">
        <f t="shared" si="1"/>
        <v>611.7727272727273</v>
      </c>
      <c r="K123" s="35">
        <v>24893.1</v>
      </c>
    </row>
    <row r="124" spans="1:11" ht="15">
      <c r="A124" s="15">
        <v>1967</v>
      </c>
      <c r="B124" s="21">
        <v>40165</v>
      </c>
      <c r="C124" s="21">
        <v>449200000</v>
      </c>
      <c r="D124" s="26"/>
      <c r="E124" s="18"/>
      <c r="F124" s="8"/>
      <c r="G124" s="13"/>
      <c r="H124" s="18">
        <v>20089000</v>
      </c>
      <c r="I124" s="8">
        <v>11355000</v>
      </c>
      <c r="J124" s="30">
        <f t="shared" si="1"/>
        <v>565.2347055602569</v>
      </c>
      <c r="K124" s="35">
        <v>26747.9</v>
      </c>
    </row>
    <row r="125" spans="1:11" ht="15">
      <c r="A125" s="15">
        <v>1968</v>
      </c>
      <c r="B125" s="21">
        <v>40641</v>
      </c>
      <c r="C125" s="21">
        <v>491500000</v>
      </c>
      <c r="D125" s="26"/>
      <c r="E125" s="18"/>
      <c r="F125" s="8"/>
      <c r="G125" s="13"/>
      <c r="H125" s="18">
        <v>23179000</v>
      </c>
      <c r="I125" s="8">
        <v>12914000</v>
      </c>
      <c r="J125" s="30">
        <f t="shared" si="1"/>
        <v>557.1422408214332</v>
      </c>
      <c r="K125" s="36">
        <v>25454.600000000002</v>
      </c>
    </row>
    <row r="126" spans="1:11" ht="15">
      <c r="A126" s="15">
        <v>1969</v>
      </c>
      <c r="B126" s="21">
        <v>40236</v>
      </c>
      <c r="C126" s="21">
        <v>492506000</v>
      </c>
      <c r="D126" s="26"/>
      <c r="E126" s="18"/>
      <c r="F126" s="8"/>
      <c r="G126" s="13"/>
      <c r="H126" s="18">
        <v>24285000</v>
      </c>
      <c r="I126" s="8">
        <v>14513000</v>
      </c>
      <c r="J126" s="30">
        <f t="shared" si="1"/>
        <v>597.6116944616018</v>
      </c>
      <c r="K126" s="37">
        <v>24018000</v>
      </c>
    </row>
    <row r="127" spans="1:11" ht="15">
      <c r="A127" s="15">
        <v>1970</v>
      </c>
      <c r="B127" s="21">
        <v>39905</v>
      </c>
      <c r="C127" s="21">
        <v>439805000</v>
      </c>
      <c r="D127" s="26"/>
      <c r="E127" s="18"/>
      <c r="F127" s="8"/>
      <c r="G127" s="13"/>
      <c r="H127" s="18">
        <v>25718000</v>
      </c>
      <c r="I127" s="8">
        <v>13274000</v>
      </c>
      <c r="J127" s="30">
        <f t="shared" si="1"/>
        <v>516.1365580527257</v>
      </c>
      <c r="K127" s="37">
        <v>22497000</v>
      </c>
    </row>
    <row r="128" spans="1:11" ht="15">
      <c r="A128" s="15">
        <v>1971</v>
      </c>
      <c r="B128" s="21">
        <v>39822</v>
      </c>
      <c r="C128" s="21">
        <v>434641000</v>
      </c>
      <c r="D128" s="26"/>
      <c r="E128" s="18"/>
      <c r="F128" s="8"/>
      <c r="G128" s="13"/>
      <c r="H128" s="18">
        <v>24959000</v>
      </c>
      <c r="I128" s="8">
        <v>14492000</v>
      </c>
      <c r="J128" s="30">
        <f t="shared" si="1"/>
        <v>580.6322368684642</v>
      </c>
      <c r="K128" s="37">
        <v>16590800</v>
      </c>
    </row>
    <row r="129" spans="1:11" ht="15">
      <c r="A129" s="15">
        <v>1972</v>
      </c>
      <c r="B129" s="21">
        <v>39816</v>
      </c>
      <c r="C129" s="21">
        <v>405872000</v>
      </c>
      <c r="D129" s="26"/>
      <c r="E129" s="18"/>
      <c r="F129" s="8"/>
      <c r="G129" s="13"/>
      <c r="H129" s="18">
        <v>21163000</v>
      </c>
      <c r="I129" s="8">
        <v>13467000</v>
      </c>
      <c r="J129" s="30">
        <f t="shared" si="1"/>
        <v>636.3464537163918</v>
      </c>
      <c r="K129" s="37">
        <v>26700000</v>
      </c>
    </row>
    <row r="130" spans="1:11" ht="15">
      <c r="A130" s="15">
        <v>1973</v>
      </c>
      <c r="B130" s="21">
        <v>39805</v>
      </c>
      <c r="C130" s="21">
        <v>391184000</v>
      </c>
      <c r="D130" s="26"/>
      <c r="E130" s="18"/>
      <c r="F130" s="8"/>
      <c r="G130" s="13"/>
      <c r="H130" s="18">
        <v>21425000</v>
      </c>
      <c r="I130" s="8">
        <v>12584000</v>
      </c>
      <c r="J130" s="30">
        <f t="shared" si="1"/>
        <v>587.3512252042007</v>
      </c>
      <c r="K130" s="37">
        <v>26607500</v>
      </c>
    </row>
    <row r="131" spans="1:11" ht="15">
      <c r="A131" s="15">
        <v>1974</v>
      </c>
      <c r="B131" s="21">
        <v>39782</v>
      </c>
      <c r="C131" s="21">
        <v>414952000</v>
      </c>
      <c r="D131" s="26"/>
      <c r="E131" s="18"/>
      <c r="F131" s="8"/>
      <c r="G131" s="13"/>
      <c r="H131" s="18">
        <v>22075000</v>
      </c>
      <c r="I131" s="8">
        <v>12846000</v>
      </c>
      <c r="J131" s="30">
        <f t="shared" si="1"/>
        <v>581.925254813137</v>
      </c>
      <c r="K131" s="37">
        <v>21737100</v>
      </c>
    </row>
    <row r="132" spans="1:11" ht="15">
      <c r="A132" s="15">
        <v>1975</v>
      </c>
      <c r="B132" s="21">
        <v>39787</v>
      </c>
      <c r="C132" s="21">
        <v>436459000</v>
      </c>
      <c r="D132" s="26"/>
      <c r="E132" s="18"/>
      <c r="F132" s="8"/>
      <c r="G132" s="13"/>
      <c r="H132" s="18">
        <v>18768000</v>
      </c>
      <c r="I132" s="8">
        <v>11133000</v>
      </c>
      <c r="J132" s="30">
        <f t="shared" si="1"/>
        <v>593.190537084399</v>
      </c>
      <c r="K132" s="37">
        <v>23506300</v>
      </c>
    </row>
    <row r="133" spans="1:11" ht="15">
      <c r="A133" s="15">
        <v>1976</v>
      </c>
      <c r="B133" s="21">
        <v>39779</v>
      </c>
      <c r="C133" s="21">
        <v>444970000</v>
      </c>
      <c r="D133" s="26"/>
      <c r="E133" s="18"/>
      <c r="F133" s="8"/>
      <c r="G133" s="13"/>
      <c r="H133" s="18">
        <v>19568000</v>
      </c>
      <c r="I133" s="8">
        <v>11589000</v>
      </c>
      <c r="J133" s="30">
        <f t="shared" si="1"/>
        <v>592.2424366312347</v>
      </c>
      <c r="K133" s="37">
        <v>30318000</v>
      </c>
    </row>
    <row r="134" spans="1:11" ht="15">
      <c r="A134" s="15">
        <v>1977</v>
      </c>
      <c r="B134" s="21">
        <v>36930</v>
      </c>
      <c r="C134" s="21">
        <v>406675000</v>
      </c>
      <c r="D134" s="26"/>
      <c r="E134" s="18"/>
      <c r="F134" s="8"/>
      <c r="G134" s="13"/>
      <c r="H134" s="18">
        <v>21748000</v>
      </c>
      <c r="I134" s="8">
        <v>12107000</v>
      </c>
      <c r="J134" s="30">
        <f t="shared" si="1"/>
        <v>556.6948684936546</v>
      </c>
      <c r="K134" s="37">
        <v>29256100</v>
      </c>
    </row>
    <row r="135" spans="1:11" ht="15">
      <c r="A135" s="15">
        <v>1978</v>
      </c>
      <c r="B135" s="21">
        <v>34327</v>
      </c>
      <c r="C135" s="21">
        <v>379985000</v>
      </c>
      <c r="D135" s="26"/>
      <c r="E135" s="18"/>
      <c r="F135" s="8"/>
      <c r="G135" s="13"/>
      <c r="H135" s="18">
        <v>18465000</v>
      </c>
      <c r="I135" s="8">
        <v>10278000</v>
      </c>
      <c r="J135" s="30">
        <f t="shared" si="1"/>
        <v>556.6206336311941</v>
      </c>
      <c r="K135" s="37">
        <v>31217938</v>
      </c>
    </row>
    <row r="136" spans="1:11" ht="15">
      <c r="A136" s="15">
        <v>1979</v>
      </c>
      <c r="B136" s="21">
        <v>34284</v>
      </c>
      <c r="C136" s="21">
        <v>377135000</v>
      </c>
      <c r="D136" s="26"/>
      <c r="E136" s="18"/>
      <c r="F136" s="8"/>
      <c r="G136" s="13"/>
      <c r="H136" s="18">
        <v>20772000</v>
      </c>
      <c r="I136" s="8">
        <v>11305000</v>
      </c>
      <c r="J136" s="30">
        <f t="shared" si="1"/>
        <v>544.2422491815906</v>
      </c>
      <c r="K136" s="37">
        <v>25152852</v>
      </c>
    </row>
    <row r="137" spans="1:11" ht="15">
      <c r="A137" s="15">
        <v>1980</v>
      </c>
      <c r="B137" s="21">
        <v>34011</v>
      </c>
      <c r="C137" s="21">
        <v>393671000</v>
      </c>
      <c r="D137" s="26"/>
      <c r="E137" s="18"/>
      <c r="F137" s="8"/>
      <c r="G137" s="13"/>
      <c r="H137" s="18">
        <v>17317000</v>
      </c>
      <c r="I137" s="8">
        <v>9455000</v>
      </c>
      <c r="J137" s="30">
        <f t="shared" si="1"/>
        <v>545.9952647687244</v>
      </c>
      <c r="K137" s="37">
        <v>35405800</v>
      </c>
    </row>
    <row r="138" spans="1:11" ht="15">
      <c r="A138" s="15">
        <v>1981</v>
      </c>
      <c r="B138" s="21">
        <v>34106</v>
      </c>
      <c r="C138" s="21">
        <v>342933000</v>
      </c>
      <c r="D138" s="26"/>
      <c r="E138" s="18"/>
      <c r="F138" s="8"/>
      <c r="G138" s="13"/>
      <c r="H138" s="18">
        <v>17664000</v>
      </c>
      <c r="I138" s="8">
        <v>9576000</v>
      </c>
      <c r="J138" s="30">
        <f t="shared" si="1"/>
        <v>542.1195652173913</v>
      </c>
      <c r="K138" s="37">
        <v>33942600</v>
      </c>
    </row>
    <row r="139" spans="1:11" ht="15">
      <c r="A139" s="15">
        <v>1982</v>
      </c>
      <c r="B139" s="21">
        <v>34032</v>
      </c>
      <c r="C139" s="21">
        <v>302279000</v>
      </c>
      <c r="D139" s="26"/>
      <c r="E139" s="18"/>
      <c r="F139" s="8"/>
      <c r="G139" s="13"/>
      <c r="H139" s="18">
        <v>20023000</v>
      </c>
      <c r="I139" s="8">
        <v>11464000</v>
      </c>
      <c r="J139" s="30">
        <f t="shared" si="1"/>
        <v>572.5415771862358</v>
      </c>
      <c r="K139" s="37">
        <v>40902800</v>
      </c>
    </row>
    <row r="140" spans="1:11" ht="15">
      <c r="A140" s="15">
        <v>1983</v>
      </c>
      <c r="B140" s="21">
        <v>34061</v>
      </c>
      <c r="C140" s="21">
        <v>290051000</v>
      </c>
      <c r="D140" s="26"/>
      <c r="E140" s="18"/>
      <c r="F140" s="8"/>
      <c r="G140" s="13"/>
      <c r="H140" s="18">
        <v>23382000</v>
      </c>
      <c r="I140" s="8">
        <v>13686000</v>
      </c>
      <c r="J140" s="30">
        <f t="shared" si="1"/>
        <v>585.3220425968694</v>
      </c>
      <c r="K140" s="37">
        <v>40926800</v>
      </c>
    </row>
    <row r="141" spans="1:11" ht="15">
      <c r="A141" s="15">
        <v>1984</v>
      </c>
      <c r="B141" s="21">
        <v>34057</v>
      </c>
      <c r="C141" s="21">
        <v>290665000</v>
      </c>
      <c r="D141" s="26"/>
      <c r="E141" s="18"/>
      <c r="F141" s="8"/>
      <c r="G141" s="13"/>
      <c r="H141" s="18">
        <v>20421000</v>
      </c>
      <c r="I141" s="8">
        <v>11235000</v>
      </c>
      <c r="J141" s="30">
        <f t="shared" si="1"/>
        <v>550.1689437343911</v>
      </c>
      <c r="K141" s="37">
        <v>43886400</v>
      </c>
    </row>
    <row r="142" spans="1:11" ht="15">
      <c r="A142" s="15">
        <v>1985</v>
      </c>
      <c r="B142" s="21">
        <v>34159</v>
      </c>
      <c r="C142" s="21">
        <v>300007000</v>
      </c>
      <c r="D142" s="26"/>
      <c r="E142" s="18"/>
      <c r="F142" s="8"/>
      <c r="G142" s="13"/>
      <c r="H142" s="18">
        <v>18172000</v>
      </c>
      <c r="I142" s="8">
        <v>9530000</v>
      </c>
      <c r="J142" s="30">
        <f t="shared" si="1"/>
        <v>524.4331939247194</v>
      </c>
      <c r="K142" s="37">
        <v>37683900</v>
      </c>
    </row>
    <row r="143" spans="1:11" ht="15">
      <c r="A143" s="15">
        <v>1986</v>
      </c>
      <c r="B143" s="21">
        <v>34140</v>
      </c>
      <c r="C143" s="21">
        <v>358751000</v>
      </c>
      <c r="D143" s="26"/>
      <c r="E143" s="18"/>
      <c r="F143" s="8"/>
      <c r="G143" s="13"/>
      <c r="H143" s="18">
        <v>15077000</v>
      </c>
      <c r="I143" s="8">
        <v>9066000</v>
      </c>
      <c r="J143" s="30">
        <f t="shared" si="1"/>
        <v>601.3132586058234</v>
      </c>
      <c r="K143" s="37">
        <v>31725600</v>
      </c>
    </row>
    <row r="144" spans="1:11" ht="15">
      <c r="A144" s="15">
        <v>1987</v>
      </c>
      <c r="B144" s="21">
        <v>34150</v>
      </c>
      <c r="C144" s="21">
        <v>352468000</v>
      </c>
      <c r="D144" s="26"/>
      <c r="E144" s="18"/>
      <c r="F144" s="8"/>
      <c r="G144" s="13"/>
      <c r="H144" s="18">
        <v>14324000</v>
      </c>
      <c r="I144" s="8">
        <v>8177000</v>
      </c>
      <c r="J144" s="30">
        <f t="shared" si="1"/>
        <v>570.8600949455459</v>
      </c>
      <c r="K144" s="37">
        <v>36450600</v>
      </c>
    </row>
    <row r="145" spans="1:11" ht="15">
      <c r="A145" s="15">
        <v>1988</v>
      </c>
      <c r="B145" s="21">
        <v>34115</v>
      </c>
      <c r="C145" s="21">
        <v>296328000</v>
      </c>
      <c r="D145" s="26"/>
      <c r="E145" s="18"/>
      <c r="F145" s="8"/>
      <c r="G145" s="13"/>
      <c r="H145" s="18">
        <v>15401000</v>
      </c>
      <c r="I145" s="8">
        <v>9149000</v>
      </c>
      <c r="J145" s="30">
        <f t="shared" si="1"/>
        <v>594.0523342640088</v>
      </c>
      <c r="K145" s="37">
        <v>26512400</v>
      </c>
    </row>
    <row r="146" spans="1:11" ht="15">
      <c r="A146" s="15">
        <v>1989</v>
      </c>
      <c r="B146" s="21">
        <v>34059</v>
      </c>
      <c r="C146" s="21">
        <v>280394000</v>
      </c>
      <c r="D146" s="26"/>
      <c r="E146" s="18"/>
      <c r="F146" s="8"/>
      <c r="G146" s="13"/>
      <c r="H146" s="18">
        <v>14764000</v>
      </c>
      <c r="I146" s="8">
        <v>8458000</v>
      </c>
      <c r="J146" s="30">
        <f t="shared" si="1"/>
        <v>572.879978325657</v>
      </c>
      <c r="K146" s="37">
        <v>34237070</v>
      </c>
    </row>
    <row r="147" spans="1:11" ht="15">
      <c r="A147" s="15">
        <v>1990</v>
      </c>
      <c r="B147" s="21">
        <v>34059</v>
      </c>
      <c r="C147" s="21">
        <v>284765000</v>
      </c>
      <c r="D147" s="26"/>
      <c r="E147" s="18"/>
      <c r="F147" s="8"/>
      <c r="G147" s="13"/>
      <c r="H147" s="18">
        <v>14220000</v>
      </c>
      <c r="I147" s="8">
        <v>7659000</v>
      </c>
      <c r="J147" s="30">
        <f t="shared" si="1"/>
        <v>538.6075949367089</v>
      </c>
      <c r="K147" s="37">
        <v>37928500</v>
      </c>
    </row>
    <row r="148" spans="1:11" ht="15">
      <c r="A148" s="15">
        <v>1991</v>
      </c>
      <c r="B148" s="21">
        <v>34389</v>
      </c>
      <c r="C148" s="21">
        <v>216037000</v>
      </c>
      <c r="D148" s="26"/>
      <c r="E148" s="18"/>
      <c r="F148" s="8"/>
      <c r="G148" s="13"/>
      <c r="H148" s="18">
        <v>9729000</v>
      </c>
      <c r="I148" s="8">
        <v>5458000</v>
      </c>
      <c r="J148" s="30">
        <f t="shared" si="1"/>
        <v>561.0031863500874</v>
      </c>
      <c r="K148" s="37">
        <v>40932032</v>
      </c>
    </row>
    <row r="149" spans="1:11" ht="15">
      <c r="A149" s="15">
        <v>1992</v>
      </c>
      <c r="B149" s="21">
        <v>34389</v>
      </c>
      <c r="C149" s="21">
        <v>214687000</v>
      </c>
      <c r="D149" s="26"/>
      <c r="E149" s="18"/>
      <c r="F149" s="8"/>
      <c r="G149" s="13"/>
      <c r="H149" s="18">
        <v>8666000</v>
      </c>
      <c r="I149" s="8">
        <v>3704000</v>
      </c>
      <c r="J149" s="30">
        <f t="shared" si="1"/>
        <v>427.41749365335795</v>
      </c>
      <c r="K149" s="37">
        <v>39882732</v>
      </c>
    </row>
    <row r="150" spans="1:11" ht="15">
      <c r="A150" s="15">
        <v>1993</v>
      </c>
      <c r="B150" s="40">
        <v>34389</v>
      </c>
      <c r="C150" s="40">
        <v>216023000</v>
      </c>
      <c r="D150" s="26">
        <v>212084968</v>
      </c>
      <c r="E150" s="18"/>
      <c r="F150" s="8"/>
      <c r="G150" s="42"/>
      <c r="H150" s="39">
        <v>7315841</v>
      </c>
      <c r="I150" s="41">
        <v>3114089</v>
      </c>
      <c r="J150" s="43">
        <v>425.6638437057339</v>
      </c>
      <c r="K150" s="37">
        <v>39826273</v>
      </c>
    </row>
    <row r="151" spans="1:11" ht="15">
      <c r="A151" s="15">
        <v>1994</v>
      </c>
      <c r="B151" s="40">
        <v>34389</v>
      </c>
      <c r="C151" s="40">
        <f aca="true" t="shared" si="2" ref="C151:C172">D151+E151</f>
        <v>248409623</v>
      </c>
      <c r="D151" s="26">
        <v>246145021</v>
      </c>
      <c r="E151" s="18">
        <v>2264602</v>
      </c>
      <c r="F151" s="8"/>
      <c r="G151" s="42"/>
      <c r="H151" s="39">
        <v>13167505</v>
      </c>
      <c r="I151" s="41">
        <v>6662760</v>
      </c>
      <c r="J151" s="43">
        <v>506.00018758299314</v>
      </c>
      <c r="K151" s="37">
        <v>44336395</v>
      </c>
    </row>
    <row r="152" spans="1:11" ht="15">
      <c r="A152" s="15">
        <v>1995</v>
      </c>
      <c r="B152" s="40">
        <v>34389</v>
      </c>
      <c r="C152" s="40">
        <f t="shared" si="2"/>
        <v>351999025</v>
      </c>
      <c r="D152" s="26">
        <v>349602452</v>
      </c>
      <c r="E152" s="18">
        <v>2396573</v>
      </c>
      <c r="F152" s="8"/>
      <c r="G152" s="42"/>
      <c r="H152" s="39">
        <v>15192465</v>
      </c>
      <c r="I152" s="41">
        <v>7613387</v>
      </c>
      <c r="J152" s="43">
        <v>501.12914527036924</v>
      </c>
      <c r="K152" s="37">
        <v>42097134</v>
      </c>
    </row>
    <row r="153" spans="1:11" s="29" customFormat="1" ht="15">
      <c r="A153" s="28">
        <v>1996</v>
      </c>
      <c r="B153" s="40">
        <v>32248</v>
      </c>
      <c r="C153" s="40">
        <f t="shared" si="2"/>
        <v>419489905</v>
      </c>
      <c r="D153" s="26">
        <v>416919797</v>
      </c>
      <c r="E153" s="18">
        <v>2570108</v>
      </c>
      <c r="F153" s="8"/>
      <c r="G153" s="42"/>
      <c r="H153" s="39">
        <v>17013464</v>
      </c>
      <c r="I153" s="41">
        <v>8505510</v>
      </c>
      <c r="J153" s="43">
        <v>499.92817453282885</v>
      </c>
      <c r="K153" s="37">
        <v>52825743</v>
      </c>
    </row>
    <row r="154" spans="1:11" ht="15">
      <c r="A154" s="15">
        <v>1997</v>
      </c>
      <c r="B154" s="40">
        <v>32248</v>
      </c>
      <c r="C154" s="40">
        <f t="shared" si="2"/>
        <v>461940174</v>
      </c>
      <c r="D154" s="26">
        <v>459292945</v>
      </c>
      <c r="E154" s="18">
        <v>2647229</v>
      </c>
      <c r="F154" s="8"/>
      <c r="G154" s="42"/>
      <c r="H154" s="39">
        <v>18911881.19</v>
      </c>
      <c r="I154" s="41">
        <v>9834581329</v>
      </c>
      <c r="J154" s="43">
        <v>520.1347918020409</v>
      </c>
      <c r="K154" s="37">
        <v>65205629</v>
      </c>
    </row>
    <row r="155" spans="1:11" ht="15">
      <c r="A155" s="15">
        <v>1998</v>
      </c>
      <c r="B155" s="40">
        <v>32248</v>
      </c>
      <c r="C155" s="40">
        <f t="shared" si="2"/>
        <v>482719152</v>
      </c>
      <c r="D155" s="26">
        <v>480062951</v>
      </c>
      <c r="E155" s="18">
        <v>2656201</v>
      </c>
      <c r="F155" s="8"/>
      <c r="G155" s="42"/>
      <c r="H155" s="39">
        <v>18842313</v>
      </c>
      <c r="I155" s="41">
        <v>9823585825</v>
      </c>
      <c r="J155" s="43">
        <v>521.7408602405814</v>
      </c>
      <c r="K155" s="37">
        <v>59255283</v>
      </c>
    </row>
    <row r="156" spans="1:11" ht="15">
      <c r="A156" s="15">
        <v>1999</v>
      </c>
      <c r="B156" s="40">
        <v>32248</v>
      </c>
      <c r="C156" s="40">
        <f t="shared" si="2"/>
        <v>483729774</v>
      </c>
      <c r="D156" s="26">
        <v>481157744</v>
      </c>
      <c r="E156" s="18">
        <v>2572030</v>
      </c>
      <c r="F156" s="8"/>
      <c r="G156" s="42"/>
      <c r="H156" s="39">
        <v>17499316.09</v>
      </c>
      <c r="I156" s="41">
        <v>9101851878</v>
      </c>
      <c r="J156" s="43">
        <v>520.481874513027</v>
      </c>
      <c r="K156" s="37">
        <v>63930046</v>
      </c>
    </row>
    <row r="157" spans="1:11" ht="15">
      <c r="A157" s="15">
        <v>2000</v>
      </c>
      <c r="B157" s="40">
        <v>31656</v>
      </c>
      <c r="C157" s="40">
        <f t="shared" si="2"/>
        <v>480152301</v>
      </c>
      <c r="D157" s="26">
        <v>477694994</v>
      </c>
      <c r="E157" s="18">
        <v>2457307</v>
      </c>
      <c r="F157" s="8"/>
      <c r="G157" s="42"/>
      <c r="H157" s="39">
        <v>16269044</v>
      </c>
      <c r="I157" s="41">
        <v>8695590024</v>
      </c>
      <c r="J157" s="43">
        <v>534.6225638819855</v>
      </c>
      <c r="K157" s="37">
        <v>66932406</v>
      </c>
    </row>
    <row r="158" spans="1:11" ht="15">
      <c r="A158" s="15">
        <v>2001</v>
      </c>
      <c r="B158" s="40"/>
      <c r="C158" s="40">
        <f t="shared" si="2"/>
        <v>434058540</v>
      </c>
      <c r="D158" s="26">
        <v>432042243</v>
      </c>
      <c r="E158" s="18">
        <v>2016297</v>
      </c>
      <c r="F158" s="8"/>
      <c r="G158" s="42"/>
      <c r="H158" s="39">
        <v>16955984</v>
      </c>
      <c r="I158" s="41">
        <v>8987450673</v>
      </c>
      <c r="J158" s="43">
        <v>530.0459515059698</v>
      </c>
      <c r="K158" s="37">
        <v>68863884</v>
      </c>
    </row>
    <row r="159" spans="1:11" ht="15">
      <c r="A159" s="15">
        <v>2002</v>
      </c>
      <c r="B159" s="44"/>
      <c r="C159" s="40">
        <f t="shared" si="2"/>
        <v>359654484.6471758</v>
      </c>
      <c r="D159" s="26">
        <v>357796300.53098917</v>
      </c>
      <c r="E159" s="18">
        <v>1858184.1161866426</v>
      </c>
      <c r="F159" s="8"/>
      <c r="G159" s="42"/>
      <c r="H159" s="39">
        <v>17468738</v>
      </c>
      <c r="I159" s="41">
        <v>9444692033</v>
      </c>
      <c r="J159" s="43">
        <v>540.6625271384802</v>
      </c>
      <c r="K159" s="37">
        <v>70556786</v>
      </c>
    </row>
    <row r="160" spans="1:11" ht="15">
      <c r="A160" s="15">
        <v>2003</v>
      </c>
      <c r="B160" s="44"/>
      <c r="C160" s="40">
        <f t="shared" si="2"/>
        <v>382680022</v>
      </c>
      <c r="D160" s="26">
        <v>380106507</v>
      </c>
      <c r="E160" s="18">
        <v>2573515</v>
      </c>
      <c r="F160" s="8"/>
      <c r="G160" s="42"/>
      <c r="H160" s="39">
        <v>20866416</v>
      </c>
      <c r="I160" s="41">
        <v>10988739457</v>
      </c>
      <c r="J160" s="43">
        <v>526.6232330937905</v>
      </c>
      <c r="K160" s="37">
        <v>69075980</v>
      </c>
    </row>
    <row r="161" spans="1:11" ht="15">
      <c r="A161" s="15">
        <v>2004</v>
      </c>
      <c r="B161" s="44"/>
      <c r="C161" s="40">
        <f t="shared" si="2"/>
        <v>400890606</v>
      </c>
      <c r="D161" s="26">
        <v>398187465</v>
      </c>
      <c r="E161" s="18">
        <v>2703141</v>
      </c>
      <c r="F161" s="8"/>
      <c r="G161" s="42"/>
      <c r="H161" s="39">
        <v>21719262</v>
      </c>
      <c r="I161" s="41">
        <v>11603341258</v>
      </c>
      <c r="J161" s="43">
        <v>534.241953432856</v>
      </c>
      <c r="K161" s="37">
        <v>84041596</v>
      </c>
    </row>
    <row r="162" spans="1:11" ht="15">
      <c r="A162" s="15">
        <v>2005</v>
      </c>
      <c r="B162" s="44"/>
      <c r="C162" s="40">
        <f t="shared" si="2"/>
        <v>417442703</v>
      </c>
      <c r="D162" s="26">
        <v>414748600</v>
      </c>
      <c r="E162" s="18">
        <v>2694103</v>
      </c>
      <c r="F162" s="8"/>
      <c r="G162" s="42"/>
      <c r="H162" s="39">
        <v>23440715.539</v>
      </c>
      <c r="I162" s="41">
        <v>12261935100</v>
      </c>
      <c r="J162" s="43">
        <v>523.1041296328577</v>
      </c>
      <c r="K162" s="37">
        <v>76138515</v>
      </c>
    </row>
    <row r="163" spans="1:11" ht="15">
      <c r="A163" s="15">
        <v>2006</v>
      </c>
      <c r="B163" s="44"/>
      <c r="C163" s="40">
        <f t="shared" si="2"/>
        <v>437570891</v>
      </c>
      <c r="D163" s="26">
        <v>434756192</v>
      </c>
      <c r="E163" s="18">
        <v>2814699</v>
      </c>
      <c r="F163" s="8"/>
      <c r="G163" s="42"/>
      <c r="H163" s="39">
        <v>23916979</v>
      </c>
      <c r="I163" s="41">
        <v>12628273089</v>
      </c>
      <c r="J163" s="43">
        <v>528.0045230210721</v>
      </c>
      <c r="K163" s="37">
        <v>92871481</v>
      </c>
    </row>
    <row r="164" spans="1:11" ht="15">
      <c r="A164" s="15">
        <v>2007</v>
      </c>
      <c r="B164" s="44"/>
      <c r="C164" s="40">
        <f t="shared" si="2"/>
        <v>422902023.4980137</v>
      </c>
      <c r="D164" s="26">
        <v>421983530.4980137</v>
      </c>
      <c r="E164" s="18">
        <f>+F164+G164</f>
        <v>918493</v>
      </c>
      <c r="F164" s="8">
        <v>349912</v>
      </c>
      <c r="G164" s="56">
        <v>568581</v>
      </c>
      <c r="H164" s="39">
        <v>24926841</v>
      </c>
      <c r="I164" s="41">
        <v>12871093323</v>
      </c>
      <c r="J164" s="43">
        <v>516.3547728731451</v>
      </c>
      <c r="K164" s="37">
        <v>95659689</v>
      </c>
    </row>
    <row r="165" spans="1:11" ht="15">
      <c r="A165" s="15">
        <v>2008</v>
      </c>
      <c r="B165" s="44"/>
      <c r="C165" s="40">
        <f t="shared" si="2"/>
        <v>451139378.5443878</v>
      </c>
      <c r="D165" s="26">
        <v>449014566.5443878</v>
      </c>
      <c r="E165" s="18">
        <f aca="true" t="shared" si="3" ref="E165:E172">+F165+G165</f>
        <v>2124812</v>
      </c>
      <c r="F165" s="8">
        <v>432293</v>
      </c>
      <c r="G165" s="56">
        <v>1692519</v>
      </c>
      <c r="H165" s="39">
        <v>23787884</v>
      </c>
      <c r="I165" s="41">
        <v>12024915641</v>
      </c>
      <c r="J165" s="43">
        <v>509.1173346925697</v>
      </c>
      <c r="K165" s="37">
        <v>60045136</v>
      </c>
    </row>
    <row r="166" spans="1:11" ht="15">
      <c r="A166" s="15">
        <v>2009</v>
      </c>
      <c r="B166" s="44"/>
      <c r="C166" s="40">
        <f t="shared" si="2"/>
        <v>433342776</v>
      </c>
      <c r="D166" s="26">
        <v>431519836</v>
      </c>
      <c r="E166" s="18">
        <f t="shared" si="3"/>
        <v>1822940</v>
      </c>
      <c r="F166" s="8">
        <v>435279</v>
      </c>
      <c r="G166" s="56">
        <v>1387661</v>
      </c>
      <c r="H166" s="39">
        <v>20961836</v>
      </c>
      <c r="I166" s="41">
        <v>10649157700</v>
      </c>
      <c r="J166" s="43">
        <v>513.582792911476</v>
      </c>
      <c r="K166" s="37">
        <v>93228074</v>
      </c>
    </row>
    <row r="167" spans="1:11" ht="15">
      <c r="A167" s="15">
        <v>2010</v>
      </c>
      <c r="B167" s="44"/>
      <c r="C167" s="40">
        <f t="shared" si="2"/>
        <v>422251869</v>
      </c>
      <c r="D167" s="26">
        <v>420167861</v>
      </c>
      <c r="E167" s="18">
        <f t="shared" si="3"/>
        <v>2084008</v>
      </c>
      <c r="F167" s="8">
        <v>552527</v>
      </c>
      <c r="G167" s="56">
        <v>1531481</v>
      </c>
      <c r="H167" s="39">
        <v>23887885</v>
      </c>
      <c r="I167" s="41">
        <v>12111945357</v>
      </c>
      <c r="J167" s="43">
        <v>514.2865847323029</v>
      </c>
      <c r="K167" s="37">
        <v>102403422</v>
      </c>
    </row>
    <row r="168" spans="1:11" ht="15">
      <c r="A168" s="15">
        <v>2011</v>
      </c>
      <c r="B168" s="44"/>
      <c r="C168" s="40">
        <f t="shared" si="2"/>
        <v>346718762</v>
      </c>
      <c r="D168" s="26">
        <v>344662878</v>
      </c>
      <c r="E168" s="18">
        <f t="shared" si="3"/>
        <v>2055884</v>
      </c>
      <c r="F168" s="8">
        <v>606127</v>
      </c>
      <c r="G168" s="56">
        <v>1449757</v>
      </c>
      <c r="H168" s="39">
        <v>24547857</v>
      </c>
      <c r="I168" s="41">
        <v>12198300234</v>
      </c>
      <c r="J168" s="43">
        <v>504.18164252781145</v>
      </c>
      <c r="K168" s="37">
        <v>89814143</v>
      </c>
    </row>
    <row r="169" spans="1:11" ht="15">
      <c r="A169" s="48">
        <v>2012</v>
      </c>
      <c r="B169" s="49"/>
      <c r="C169" s="61">
        <f t="shared" si="2"/>
        <v>284755978.01883817</v>
      </c>
      <c r="D169" s="26">
        <v>282870342.01883817</v>
      </c>
      <c r="E169" s="18">
        <f t="shared" si="3"/>
        <v>1885636</v>
      </c>
      <c r="F169" s="51">
        <v>585642</v>
      </c>
      <c r="G169" s="59">
        <v>1299994</v>
      </c>
      <c r="H169" s="50">
        <v>22318995.99</v>
      </c>
      <c r="I169" s="52">
        <v>10582959943.86</v>
      </c>
      <c r="J169" s="53">
        <v>480.32678996220176</v>
      </c>
      <c r="K169" s="37">
        <v>104339234</v>
      </c>
    </row>
    <row r="170" spans="1:11" ht="15">
      <c r="A170" s="48">
        <v>2013</v>
      </c>
      <c r="B170" s="49"/>
      <c r="C170" s="61">
        <f t="shared" si="2"/>
        <v>238109933.3497576</v>
      </c>
      <c r="D170" s="26">
        <v>236493234.3497576</v>
      </c>
      <c r="E170" s="18">
        <f t="shared" si="3"/>
        <v>1616699</v>
      </c>
      <c r="F170" s="51">
        <v>643739</v>
      </c>
      <c r="G170" s="59">
        <v>972960</v>
      </c>
      <c r="H170" s="50">
        <v>21112374.02</v>
      </c>
      <c r="I170" s="52">
        <v>9745620951.57</v>
      </c>
      <c r="J170" s="53">
        <v>468.6058391826979</v>
      </c>
      <c r="K170" s="37">
        <v>108305999</v>
      </c>
    </row>
    <row r="171" spans="1:11" ht="15">
      <c r="A171" s="48">
        <v>2014</v>
      </c>
      <c r="B171" s="49"/>
      <c r="C171" s="61">
        <f t="shared" si="2"/>
        <v>268028473.6</v>
      </c>
      <c r="D171" s="26">
        <v>266356370.6</v>
      </c>
      <c r="E171" s="18">
        <f t="shared" si="3"/>
        <v>1672103</v>
      </c>
      <c r="F171" s="51">
        <v>766866</v>
      </c>
      <c r="G171" s="59">
        <v>905237</v>
      </c>
      <c r="H171" s="50">
        <v>19669285.17</v>
      </c>
      <c r="I171" s="52">
        <v>8893102908.61738</v>
      </c>
      <c r="J171" s="53">
        <v>460.36450478803124</v>
      </c>
      <c r="K171" s="37">
        <v>120861742</v>
      </c>
    </row>
    <row r="172" spans="1:11" ht="15.75" thickBot="1">
      <c r="A172" s="16">
        <v>2015</v>
      </c>
      <c r="B172" s="23"/>
      <c r="C172" s="62">
        <f t="shared" si="2"/>
        <v>332948830.8</v>
      </c>
      <c r="D172" s="19">
        <v>330140510.8</v>
      </c>
      <c r="E172" s="57">
        <f t="shared" si="3"/>
        <v>2808320</v>
      </c>
      <c r="F172" s="57">
        <v>1664534</v>
      </c>
      <c r="G172" s="58">
        <v>1143786</v>
      </c>
      <c r="H172" s="19">
        <v>18483104.203999996</v>
      </c>
      <c r="I172" s="19">
        <v>8244326166.535201</v>
      </c>
      <c r="J172" s="54">
        <v>514.3477916130349</v>
      </c>
      <c r="K172" s="55" t="s">
        <v>36</v>
      </c>
    </row>
    <row r="173" spans="1:11" ht="15">
      <c r="A173" s="66"/>
      <c r="B173" s="67"/>
      <c r="C173" s="68"/>
      <c r="D173" s="69"/>
      <c r="E173" s="69"/>
      <c r="F173" s="69"/>
      <c r="G173" s="69"/>
      <c r="H173" s="69"/>
      <c r="I173" s="69"/>
      <c r="J173" s="70"/>
      <c r="K173" s="69"/>
    </row>
    <row r="174" spans="1:11" ht="17.25">
      <c r="A174" s="3" t="s">
        <v>19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3" t="s">
        <v>32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ht="17.25">
      <c r="A176" t="s">
        <v>22</v>
      </c>
    </row>
    <row r="177" ht="17.25">
      <c r="A177" t="s">
        <v>29</v>
      </c>
    </row>
    <row r="178" ht="17.25">
      <c r="A178" s="38" t="s">
        <v>20</v>
      </c>
    </row>
    <row r="179" spans="1:8" ht="17.25">
      <c r="A179" t="s">
        <v>30</v>
      </c>
      <c r="H179" s="60"/>
    </row>
    <row r="182" ht="15">
      <c r="H182" s="60"/>
    </row>
  </sheetData>
  <sheetProtection/>
  <mergeCells count="11">
    <mergeCell ref="K11:K13"/>
    <mergeCell ref="E12:G12"/>
    <mergeCell ref="C11:G11"/>
    <mergeCell ref="A11:A12"/>
    <mergeCell ref="H11:J11"/>
    <mergeCell ref="H12:H13"/>
    <mergeCell ref="I12:I13"/>
    <mergeCell ref="J12:J13"/>
    <mergeCell ref="D12:D13"/>
    <mergeCell ref="C12:C13"/>
    <mergeCell ref="B11:B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</dc:creator>
  <cp:keywords/>
  <dc:description/>
  <cp:lastModifiedBy>Bruno Giormenti</cp:lastModifiedBy>
  <dcterms:created xsi:type="dcterms:W3CDTF">2013-09-10T19:41:58Z</dcterms:created>
  <dcterms:modified xsi:type="dcterms:W3CDTF">2016-06-13T17:49:24Z</dcterms:modified>
  <cp:category/>
  <cp:version/>
  <cp:contentType/>
  <cp:contentStatus/>
</cp:coreProperties>
</file>