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C:\Users\Julia\Downloads\"/>
    </mc:Choice>
  </mc:AlternateContent>
  <xr:revisionPtr revIDLastSave="0" documentId="13_ncr:1_{6787F4E8-4DE3-4870-8940-EE8F5CC6FE24}" xr6:coauthVersionLast="47" xr6:coauthVersionMax="47" xr10:uidLastSave="{00000000-0000-0000-0000-000000000000}"/>
  <bookViews>
    <workbookView xWindow="-108" yWindow="-108" windowWidth="23256" windowHeight="12576" xr2:uid="{00000000-000D-0000-FFFF-FFFF00000000}"/>
  </bookViews>
  <sheets>
    <sheet name="Índice" sheetId="8" r:id="rId1"/>
    <sheet name="4.2.1.2.1" sheetId="9" r:id="rId2"/>
    <sheet name="4.2.1.2.2" sheetId="3" r:id="rId3"/>
    <sheet name="4.2.1.2.3" sheetId="5" r:id="rId4"/>
    <sheet name="4.2.1.2.4" sheetId="6" r:id="rId5"/>
    <sheet name="4.2.1.2.5" sheetId="7" r:id="rId6"/>
    <sheet name="4.2.1.2.6" sheetId="11" r:id="rId7"/>
    <sheet name="4.2.1.2.7" sheetId="10" r:id="rId8"/>
    <sheet name="4.2.1.2.8" sheetId="4" r:id="rId9"/>
    <sheet name="4.2.1.2.9" sheetId="13" r:id="rId10"/>
  </sheets>
  <calcPr calcId="191029"/>
</workbook>
</file>

<file path=xl/calcChain.xml><?xml version="1.0" encoding="utf-8"?>
<calcChain xmlns="http://schemas.openxmlformats.org/spreadsheetml/2006/main">
  <c r="B8" i="11" l="1"/>
  <c r="I38" i="9" l="1"/>
  <c r="H38" i="9"/>
  <c r="G38" i="9"/>
  <c r="F38" i="9"/>
  <c r="E38" i="9"/>
  <c r="D38" i="9"/>
  <c r="C38" i="9"/>
  <c r="B38" i="9"/>
  <c r="K335" i="3" l="1"/>
  <c r="D335" i="7" s="1"/>
  <c r="C323" i="6"/>
  <c r="D323" i="6"/>
  <c r="E323" i="6"/>
  <c r="F323" i="6"/>
  <c r="G323" i="6"/>
  <c r="H323" i="6"/>
  <c r="I323" i="6"/>
  <c r="J323" i="6"/>
  <c r="C335" i="5"/>
  <c r="D335" i="5"/>
  <c r="E335" i="5"/>
  <c r="F335" i="5"/>
  <c r="G335" i="5"/>
  <c r="H335" i="5"/>
  <c r="I335" i="5"/>
  <c r="J335" i="5"/>
  <c r="J335" i="7" l="1"/>
  <c r="I335" i="7"/>
  <c r="H335" i="7"/>
  <c r="G335" i="7"/>
  <c r="F335" i="7"/>
  <c r="E335" i="7"/>
  <c r="C335" i="7"/>
  <c r="K335" i="7"/>
  <c r="K334" i="3"/>
  <c r="K335" i="5" s="1"/>
  <c r="C334" i="7" l="1"/>
  <c r="D334" i="7"/>
  <c r="E334" i="7"/>
  <c r="F334" i="7"/>
  <c r="G334" i="7"/>
  <c r="H334" i="7"/>
  <c r="I334" i="7"/>
  <c r="J334" i="7"/>
  <c r="C322" i="6"/>
  <c r="D322" i="6"/>
  <c r="E322" i="6"/>
  <c r="F322" i="6"/>
  <c r="G322" i="6"/>
  <c r="H322" i="6"/>
  <c r="I322" i="6"/>
  <c r="J322" i="6"/>
  <c r="C334" i="5"/>
  <c r="D334" i="5"/>
  <c r="E334" i="5"/>
  <c r="F334" i="5"/>
  <c r="G334" i="5"/>
  <c r="H334" i="5"/>
  <c r="I334" i="5"/>
  <c r="J334" i="5"/>
  <c r="K334" i="7" l="1"/>
  <c r="K333" i="3"/>
  <c r="K334" i="5" s="1"/>
  <c r="E333" i="7"/>
  <c r="F333" i="7"/>
  <c r="G333" i="7"/>
  <c r="H333" i="7"/>
  <c r="I333" i="7"/>
  <c r="J333" i="7"/>
  <c r="C321" i="6"/>
  <c r="D321" i="6"/>
  <c r="E321" i="6"/>
  <c r="F321" i="6"/>
  <c r="G321" i="6"/>
  <c r="H321" i="6"/>
  <c r="I321" i="6"/>
  <c r="J321" i="6"/>
  <c r="C333" i="5"/>
  <c r="D333" i="5"/>
  <c r="E333" i="5"/>
  <c r="F333" i="5"/>
  <c r="G333" i="5"/>
  <c r="H333" i="5"/>
  <c r="I333" i="5"/>
  <c r="J333" i="5"/>
  <c r="D333" i="7" l="1"/>
  <c r="C333" i="7"/>
  <c r="K333" i="7" s="1"/>
  <c r="K332" i="3"/>
  <c r="K333" i="5" s="1"/>
  <c r="K331" i="3"/>
  <c r="C332" i="7" l="1"/>
  <c r="D332" i="7"/>
  <c r="E332" i="7"/>
  <c r="F332" i="7"/>
  <c r="G332" i="7"/>
  <c r="H332" i="7"/>
  <c r="I332" i="7"/>
  <c r="J332" i="7"/>
  <c r="C320" i="6"/>
  <c r="D320" i="6"/>
  <c r="E320" i="6"/>
  <c r="F320" i="6"/>
  <c r="G320" i="6"/>
  <c r="H320" i="6"/>
  <c r="I320" i="6"/>
  <c r="J320" i="6"/>
  <c r="C332" i="5"/>
  <c r="D332" i="5"/>
  <c r="E332" i="5"/>
  <c r="F332" i="5"/>
  <c r="G332" i="5"/>
  <c r="H332" i="5"/>
  <c r="I332" i="5"/>
  <c r="J332" i="5"/>
  <c r="K332" i="5"/>
  <c r="C331" i="7"/>
  <c r="D331" i="7"/>
  <c r="E331" i="7"/>
  <c r="F331" i="7"/>
  <c r="G331" i="7"/>
  <c r="H331" i="7"/>
  <c r="I331" i="7"/>
  <c r="J331" i="7"/>
  <c r="K331" i="7" s="1"/>
  <c r="C319" i="6"/>
  <c r="D319" i="6"/>
  <c r="E319" i="6"/>
  <c r="F319" i="6"/>
  <c r="G319" i="6"/>
  <c r="H319" i="6"/>
  <c r="I319" i="6"/>
  <c r="J319" i="6"/>
  <c r="C331" i="5"/>
  <c r="D331" i="5"/>
  <c r="E331" i="5"/>
  <c r="F331" i="5"/>
  <c r="G331" i="5"/>
  <c r="H331" i="5"/>
  <c r="I331" i="5"/>
  <c r="J331" i="5"/>
  <c r="K332" i="7" l="1"/>
  <c r="K330" i="3"/>
  <c r="K331" i="5" s="1"/>
  <c r="C330" i="7"/>
  <c r="D330" i="7"/>
  <c r="E330" i="7"/>
  <c r="F330" i="7"/>
  <c r="G330" i="7"/>
  <c r="H330" i="7"/>
  <c r="I330" i="7"/>
  <c r="J330" i="7"/>
  <c r="K330" i="7" s="1"/>
  <c r="C318" i="6"/>
  <c r="D318" i="6"/>
  <c r="E318" i="6"/>
  <c r="F318" i="6"/>
  <c r="G318" i="6"/>
  <c r="H318" i="6"/>
  <c r="I318" i="6"/>
  <c r="J318" i="6"/>
  <c r="C330" i="5"/>
  <c r="D330" i="5"/>
  <c r="E330" i="5"/>
  <c r="F330" i="5"/>
  <c r="G330" i="5"/>
  <c r="H330" i="5"/>
  <c r="I330" i="5"/>
  <c r="J330" i="5"/>
  <c r="C317" i="6" l="1"/>
  <c r="D317" i="6"/>
  <c r="E317" i="6"/>
  <c r="F317" i="6"/>
  <c r="G317" i="6"/>
  <c r="H317" i="6"/>
  <c r="I317" i="6"/>
  <c r="J317" i="6"/>
  <c r="C329" i="5"/>
  <c r="D329" i="5"/>
  <c r="E329" i="5"/>
  <c r="F329" i="5"/>
  <c r="G329" i="5"/>
  <c r="H329" i="5"/>
  <c r="I329" i="5"/>
  <c r="J329" i="5"/>
  <c r="K329" i="3" l="1"/>
  <c r="K330" i="5" s="1"/>
  <c r="C329" i="7" l="1"/>
  <c r="D329" i="7"/>
  <c r="E329" i="7"/>
  <c r="F329" i="7"/>
  <c r="G329" i="7"/>
  <c r="H329" i="7"/>
  <c r="I329" i="7"/>
  <c r="J329" i="7"/>
  <c r="K328" i="3"/>
  <c r="K329" i="5" s="1"/>
  <c r="K329" i="7" l="1"/>
  <c r="C328" i="7"/>
  <c r="D328" i="7"/>
  <c r="E328" i="7"/>
  <c r="F328" i="7"/>
  <c r="G328" i="7"/>
  <c r="H328" i="7"/>
  <c r="I328" i="7"/>
  <c r="J328" i="7"/>
  <c r="C316" i="6"/>
  <c r="D316" i="6"/>
  <c r="E316" i="6"/>
  <c r="F316" i="6"/>
  <c r="G316" i="6"/>
  <c r="H316" i="6"/>
  <c r="I316" i="6"/>
  <c r="J316" i="6"/>
  <c r="C328" i="5"/>
  <c r="D328" i="5"/>
  <c r="E328" i="5"/>
  <c r="F328" i="5"/>
  <c r="G328" i="5"/>
  <c r="H328" i="5"/>
  <c r="I328" i="5"/>
  <c r="J328" i="5"/>
  <c r="K328" i="7" l="1"/>
  <c r="K327" i="3"/>
  <c r="K328" i="5" s="1"/>
  <c r="C327" i="7" l="1"/>
  <c r="D327" i="7"/>
  <c r="E327" i="7"/>
  <c r="F327" i="7"/>
  <c r="G327" i="7"/>
  <c r="H327" i="7"/>
  <c r="I327" i="7"/>
  <c r="J327" i="7"/>
  <c r="C315" i="6"/>
  <c r="D315" i="6"/>
  <c r="E315" i="6"/>
  <c r="F315" i="6"/>
  <c r="G315" i="6"/>
  <c r="H315" i="6"/>
  <c r="I315" i="6"/>
  <c r="J315" i="6"/>
  <c r="C327" i="5"/>
  <c r="D327" i="5"/>
  <c r="E327" i="5"/>
  <c r="F327" i="5"/>
  <c r="G327" i="5"/>
  <c r="H327" i="5"/>
  <c r="I327" i="5"/>
  <c r="J327" i="5"/>
  <c r="K327" i="7" l="1"/>
  <c r="K326" i="3"/>
  <c r="K327" i="5" s="1"/>
  <c r="K325" i="3"/>
  <c r="K324" i="3"/>
  <c r="J38" i="9" s="1"/>
  <c r="C326" i="7" l="1"/>
  <c r="D326" i="7"/>
  <c r="E326" i="7"/>
  <c r="F326" i="7"/>
  <c r="G326" i="7"/>
  <c r="H326" i="7"/>
  <c r="I326" i="7"/>
  <c r="J326" i="7"/>
  <c r="K326" i="7"/>
  <c r="C314" i="6"/>
  <c r="D314" i="6"/>
  <c r="E314" i="6"/>
  <c r="F314" i="6"/>
  <c r="G314" i="6"/>
  <c r="H314" i="6"/>
  <c r="I314" i="6"/>
  <c r="J314" i="6"/>
  <c r="C326" i="5"/>
  <c r="D326" i="5"/>
  <c r="E326" i="5"/>
  <c r="F326" i="5"/>
  <c r="G326" i="5"/>
  <c r="H326" i="5"/>
  <c r="I326" i="5"/>
  <c r="J326" i="5"/>
  <c r="K326" i="5"/>
  <c r="C325" i="7"/>
  <c r="D325" i="7"/>
  <c r="E325" i="7"/>
  <c r="F325" i="7"/>
  <c r="G325" i="7"/>
  <c r="H325" i="7"/>
  <c r="I325" i="7"/>
  <c r="J325" i="7"/>
  <c r="C313" i="6"/>
  <c r="D313" i="6"/>
  <c r="E313" i="6"/>
  <c r="F313" i="6"/>
  <c r="G313" i="6"/>
  <c r="H313" i="6"/>
  <c r="I313" i="6"/>
  <c r="J313" i="6"/>
  <c r="C325" i="5"/>
  <c r="D325" i="5"/>
  <c r="E325" i="5"/>
  <c r="F325" i="5"/>
  <c r="G325" i="5"/>
  <c r="H325" i="5"/>
  <c r="I325" i="5"/>
  <c r="J325" i="5"/>
  <c r="K325" i="5"/>
  <c r="C324" i="7"/>
  <c r="D324" i="7"/>
  <c r="E324" i="7"/>
  <c r="F324" i="7"/>
  <c r="G324" i="7"/>
  <c r="H324" i="7"/>
  <c r="I324" i="7"/>
  <c r="J324" i="7"/>
  <c r="C312" i="6"/>
  <c r="D312" i="6"/>
  <c r="E312" i="6"/>
  <c r="F312" i="6"/>
  <c r="G312" i="6"/>
  <c r="H312" i="6"/>
  <c r="I312" i="6"/>
  <c r="J312" i="6"/>
  <c r="C324" i="5"/>
  <c r="D324" i="5"/>
  <c r="E324" i="5"/>
  <c r="F324" i="5"/>
  <c r="G324" i="5"/>
  <c r="H324" i="5"/>
  <c r="I324" i="5"/>
  <c r="J324" i="5"/>
  <c r="K325" i="7" l="1"/>
  <c r="K324" i="7"/>
  <c r="E37" i="9"/>
  <c r="F37" i="9"/>
  <c r="G37" i="9"/>
  <c r="H37" i="9"/>
  <c r="I37" i="9"/>
  <c r="D37" i="9"/>
  <c r="C37" i="9"/>
  <c r="B37" i="9"/>
  <c r="K323" i="3"/>
  <c r="F323" i="7" s="1"/>
  <c r="C311" i="6"/>
  <c r="D311" i="6"/>
  <c r="E311" i="6"/>
  <c r="F311" i="6"/>
  <c r="G311" i="6"/>
  <c r="H311" i="6"/>
  <c r="I311" i="6"/>
  <c r="J311" i="6"/>
  <c r="C323" i="5"/>
  <c r="D323" i="5"/>
  <c r="E323" i="5"/>
  <c r="F323" i="5"/>
  <c r="G323" i="5"/>
  <c r="H323" i="5"/>
  <c r="I323" i="5"/>
  <c r="J323" i="5"/>
  <c r="G323" i="7" l="1"/>
  <c r="I323" i="7"/>
  <c r="E323" i="7"/>
  <c r="D323" i="7"/>
  <c r="C323" i="7"/>
  <c r="J323" i="7"/>
  <c r="H323" i="7"/>
  <c r="K324" i="5"/>
  <c r="K323" i="6"/>
  <c r="K322" i="3"/>
  <c r="G322" i="7" s="1"/>
  <c r="E322" i="7"/>
  <c r="C310" i="6"/>
  <c r="D310" i="6"/>
  <c r="E310" i="6"/>
  <c r="F310" i="6"/>
  <c r="G310" i="6"/>
  <c r="H310" i="6"/>
  <c r="I310" i="6"/>
  <c r="J310" i="6"/>
  <c r="C322" i="5"/>
  <c r="D322" i="5"/>
  <c r="E322" i="5"/>
  <c r="F322" i="5"/>
  <c r="G322" i="5"/>
  <c r="H322" i="5"/>
  <c r="I322" i="5"/>
  <c r="J322" i="5"/>
  <c r="D322" i="7" l="1"/>
  <c r="C322" i="7"/>
  <c r="F322" i="7"/>
  <c r="J322" i="7"/>
  <c r="I322" i="7"/>
  <c r="K323" i="7"/>
  <c r="H322" i="7"/>
  <c r="K323" i="5"/>
  <c r="K322" i="6"/>
  <c r="K321" i="3"/>
  <c r="K315" i="3"/>
  <c r="K315" i="6" s="1"/>
  <c r="K322" i="7" l="1"/>
  <c r="K322" i="5"/>
  <c r="K321" i="6"/>
  <c r="C321" i="7"/>
  <c r="D321" i="7"/>
  <c r="E321" i="7"/>
  <c r="F321" i="7"/>
  <c r="G321" i="7"/>
  <c r="H321" i="7"/>
  <c r="I321" i="7"/>
  <c r="J321" i="7"/>
  <c r="K321" i="7"/>
  <c r="C309" i="6"/>
  <c r="D309" i="6"/>
  <c r="E309" i="6"/>
  <c r="F309" i="6"/>
  <c r="G309" i="6"/>
  <c r="H309" i="6"/>
  <c r="I309" i="6"/>
  <c r="J309" i="6"/>
  <c r="C321" i="5"/>
  <c r="D321" i="5"/>
  <c r="E321" i="5"/>
  <c r="F321" i="5"/>
  <c r="G321" i="5"/>
  <c r="H321" i="5"/>
  <c r="I321" i="5"/>
  <c r="J321" i="5"/>
  <c r="K320" i="3" l="1"/>
  <c r="C320" i="7" s="1"/>
  <c r="C308" i="6"/>
  <c r="D308" i="6"/>
  <c r="E308" i="6"/>
  <c r="F308" i="6"/>
  <c r="G308" i="6"/>
  <c r="H308" i="6"/>
  <c r="I308" i="6"/>
  <c r="J308" i="6"/>
  <c r="C320" i="5"/>
  <c r="D320" i="5"/>
  <c r="E320" i="5"/>
  <c r="F320" i="5"/>
  <c r="G320" i="5"/>
  <c r="H320" i="5"/>
  <c r="I320" i="5"/>
  <c r="J320" i="5"/>
  <c r="I320" i="7" l="1"/>
  <c r="G320" i="7"/>
  <c r="H320" i="7"/>
  <c r="E320" i="7"/>
  <c r="J320" i="7"/>
  <c r="F320" i="7"/>
  <c r="D320" i="7"/>
  <c r="K321" i="5"/>
  <c r="K320" i="6"/>
  <c r="K319" i="3"/>
  <c r="C319" i="7" s="1"/>
  <c r="H319" i="7"/>
  <c r="I319" i="7"/>
  <c r="J319" i="7"/>
  <c r="C307" i="6"/>
  <c r="D307" i="6"/>
  <c r="E307" i="6"/>
  <c r="F307" i="6"/>
  <c r="G307" i="6"/>
  <c r="H307" i="6"/>
  <c r="I307" i="6"/>
  <c r="J307" i="6"/>
  <c r="C319" i="5"/>
  <c r="D319" i="5"/>
  <c r="E319" i="5"/>
  <c r="F319" i="5"/>
  <c r="G319" i="5"/>
  <c r="H319" i="5"/>
  <c r="I319" i="5"/>
  <c r="J319" i="5"/>
  <c r="K320" i="7" l="1"/>
  <c r="F319" i="7"/>
  <c r="G319" i="7"/>
  <c r="E319" i="7"/>
  <c r="D319" i="7"/>
  <c r="K319" i="7" s="1"/>
  <c r="K320" i="5"/>
  <c r="K319" i="6"/>
  <c r="K318" i="3"/>
  <c r="F318" i="7" s="1"/>
  <c r="C318" i="7"/>
  <c r="E318" i="7"/>
  <c r="D318" i="7"/>
  <c r="K305" i="3"/>
  <c r="K306" i="3"/>
  <c r="K307" i="3"/>
  <c r="K307" i="6" s="1"/>
  <c r="K308" i="3"/>
  <c r="K308" i="6" s="1"/>
  <c r="K309" i="3"/>
  <c r="K309" i="6" s="1"/>
  <c r="K310" i="3"/>
  <c r="K310" i="6" s="1"/>
  <c r="K311" i="3"/>
  <c r="K311" i="6" s="1"/>
  <c r="C306" i="6"/>
  <c r="D306" i="6"/>
  <c r="E306" i="6"/>
  <c r="F306" i="6"/>
  <c r="G306" i="6"/>
  <c r="H306" i="6"/>
  <c r="I306" i="6"/>
  <c r="J306" i="6"/>
  <c r="C318" i="5"/>
  <c r="D318" i="5"/>
  <c r="E318" i="5"/>
  <c r="F318" i="5"/>
  <c r="G318" i="5"/>
  <c r="H318" i="5"/>
  <c r="I318" i="5"/>
  <c r="J318" i="5"/>
  <c r="J318" i="7" l="1"/>
  <c r="I318" i="7"/>
  <c r="H318" i="7"/>
  <c r="G318" i="7"/>
  <c r="K319" i="5"/>
  <c r="K318" i="6"/>
  <c r="K317" i="3"/>
  <c r="C317" i="7" s="1"/>
  <c r="K318" i="7" l="1"/>
  <c r="K318" i="5"/>
  <c r="K317" i="6"/>
  <c r="D317" i="7"/>
  <c r="E317" i="7"/>
  <c r="F317" i="7"/>
  <c r="G317" i="7"/>
  <c r="H317" i="7"/>
  <c r="I317" i="7"/>
  <c r="J317" i="7"/>
  <c r="K317" i="7"/>
  <c r="C305" i="6"/>
  <c r="D305" i="6"/>
  <c r="E305" i="6"/>
  <c r="F305" i="6"/>
  <c r="G305" i="6"/>
  <c r="H305" i="6"/>
  <c r="I305" i="6"/>
  <c r="J305" i="6"/>
  <c r="C317" i="5"/>
  <c r="D317" i="5"/>
  <c r="E317" i="5"/>
  <c r="F317" i="5"/>
  <c r="G317" i="5"/>
  <c r="H317" i="5"/>
  <c r="I317" i="5"/>
  <c r="J317" i="5"/>
  <c r="K316" i="3" l="1"/>
  <c r="K316" i="6" s="1"/>
  <c r="K317" i="5" l="1"/>
  <c r="C316" i="7"/>
  <c r="D316" i="7"/>
  <c r="E316" i="7"/>
  <c r="F316" i="7"/>
  <c r="G316" i="7"/>
  <c r="H316" i="7"/>
  <c r="I316" i="7"/>
  <c r="J316" i="7"/>
  <c r="C304" i="6"/>
  <c r="D304" i="6"/>
  <c r="E304" i="6"/>
  <c r="F304" i="6"/>
  <c r="G304" i="6"/>
  <c r="H304" i="6"/>
  <c r="I304" i="6"/>
  <c r="J304" i="6"/>
  <c r="C316" i="5"/>
  <c r="D316" i="5"/>
  <c r="E316" i="5"/>
  <c r="F316" i="5"/>
  <c r="G316" i="5"/>
  <c r="H316" i="5"/>
  <c r="I316" i="5"/>
  <c r="J316" i="5"/>
  <c r="K316" i="7" l="1"/>
  <c r="B36" i="9"/>
  <c r="C36" i="9"/>
  <c r="D36" i="9"/>
  <c r="E36" i="9"/>
  <c r="F36" i="9"/>
  <c r="G36" i="9"/>
  <c r="I36" i="9"/>
  <c r="H36" i="9"/>
  <c r="J36" i="9" l="1"/>
  <c r="K316" i="5"/>
  <c r="K314" i="3"/>
  <c r="K314" i="6" s="1"/>
  <c r="C315" i="7" l="1"/>
  <c r="D315" i="7"/>
  <c r="E315" i="7"/>
  <c r="F315" i="7"/>
  <c r="G315" i="7"/>
  <c r="H315" i="7"/>
  <c r="I315" i="7"/>
  <c r="J315" i="7"/>
  <c r="C303" i="6"/>
  <c r="D303" i="6"/>
  <c r="E303" i="6"/>
  <c r="F303" i="6"/>
  <c r="G303" i="6"/>
  <c r="H303" i="6"/>
  <c r="I303" i="6"/>
  <c r="J303" i="6"/>
  <c r="C315" i="5"/>
  <c r="D315" i="5"/>
  <c r="E315" i="5"/>
  <c r="F315" i="5"/>
  <c r="G315" i="5"/>
  <c r="H315" i="5"/>
  <c r="I315" i="5"/>
  <c r="J315" i="5"/>
  <c r="K315" i="5"/>
  <c r="C314" i="7"/>
  <c r="D314" i="7"/>
  <c r="E314" i="7"/>
  <c r="F314" i="7"/>
  <c r="G314" i="7"/>
  <c r="H314" i="7"/>
  <c r="I314" i="7"/>
  <c r="J314" i="7"/>
  <c r="K314" i="7"/>
  <c r="C302" i="6"/>
  <c r="D302" i="6"/>
  <c r="E302" i="6"/>
  <c r="F302" i="6"/>
  <c r="G302" i="6"/>
  <c r="H302" i="6"/>
  <c r="I302" i="6"/>
  <c r="J302" i="6"/>
  <c r="C314" i="5"/>
  <c r="D314" i="5"/>
  <c r="E314" i="5"/>
  <c r="F314" i="5"/>
  <c r="G314" i="5"/>
  <c r="H314" i="5"/>
  <c r="I314" i="5"/>
  <c r="J314" i="5"/>
  <c r="K313" i="3"/>
  <c r="J313" i="7" s="1"/>
  <c r="K312" i="3"/>
  <c r="H312" i="7" s="1"/>
  <c r="C313" i="7"/>
  <c r="D313" i="7"/>
  <c r="E313" i="7"/>
  <c r="F313" i="7"/>
  <c r="G313" i="7"/>
  <c r="H313" i="7"/>
  <c r="I313" i="7"/>
  <c r="C301" i="6"/>
  <c r="D301" i="6"/>
  <c r="E301" i="6"/>
  <c r="F301" i="6"/>
  <c r="G301" i="6"/>
  <c r="H301" i="6"/>
  <c r="I301" i="6"/>
  <c r="J301" i="6"/>
  <c r="C313" i="5"/>
  <c r="D313" i="5"/>
  <c r="E313" i="5"/>
  <c r="F313" i="5"/>
  <c r="G313" i="5"/>
  <c r="H313" i="5"/>
  <c r="I313" i="5"/>
  <c r="J313" i="5"/>
  <c r="K313" i="5"/>
  <c r="C312" i="7"/>
  <c r="D312" i="7"/>
  <c r="E312" i="7"/>
  <c r="F312" i="7"/>
  <c r="G312" i="7"/>
  <c r="C300" i="6"/>
  <c r="D300" i="6"/>
  <c r="E300" i="6"/>
  <c r="F300" i="6"/>
  <c r="G300" i="6"/>
  <c r="H300" i="6"/>
  <c r="I300" i="6"/>
  <c r="J300" i="6"/>
  <c r="C312" i="5"/>
  <c r="D312" i="5"/>
  <c r="E312" i="5"/>
  <c r="F312" i="5"/>
  <c r="G312" i="5"/>
  <c r="H312" i="5"/>
  <c r="I312" i="5"/>
  <c r="J312" i="5"/>
  <c r="K315" i="7" l="1"/>
  <c r="K313" i="7"/>
  <c r="J312" i="7"/>
  <c r="I312" i="7"/>
  <c r="J37" i="9"/>
  <c r="K312" i="6"/>
  <c r="K314" i="5"/>
  <c r="K313" i="6"/>
  <c r="D311" i="7"/>
  <c r="C311" i="7"/>
  <c r="E311" i="7"/>
  <c r="F311" i="7"/>
  <c r="G311" i="7"/>
  <c r="H311" i="7"/>
  <c r="I311" i="7"/>
  <c r="J311" i="7"/>
  <c r="C299" i="6"/>
  <c r="D299" i="6"/>
  <c r="E299" i="6"/>
  <c r="F299" i="6"/>
  <c r="G299" i="6"/>
  <c r="H299" i="6"/>
  <c r="I299" i="6"/>
  <c r="J299" i="6"/>
  <c r="C311" i="5"/>
  <c r="D311" i="5"/>
  <c r="E311" i="5"/>
  <c r="F311" i="5"/>
  <c r="G311" i="5"/>
  <c r="H311" i="5"/>
  <c r="I311" i="5"/>
  <c r="J311" i="5"/>
  <c r="K312" i="7" l="1"/>
  <c r="K311" i="7"/>
  <c r="K312" i="5"/>
  <c r="K311" i="5"/>
  <c r="C310" i="7"/>
  <c r="D310" i="7"/>
  <c r="E310" i="7"/>
  <c r="F310" i="7"/>
  <c r="G310" i="7"/>
  <c r="H310" i="7"/>
  <c r="I310" i="7"/>
  <c r="J310" i="7"/>
  <c r="C298" i="6"/>
  <c r="D298" i="6"/>
  <c r="E298" i="6"/>
  <c r="F298" i="6"/>
  <c r="G298" i="6"/>
  <c r="H298" i="6"/>
  <c r="I298" i="6"/>
  <c r="J298" i="6"/>
  <c r="C310" i="5"/>
  <c r="D310" i="5"/>
  <c r="E310" i="5"/>
  <c r="F310" i="5"/>
  <c r="G310" i="5"/>
  <c r="H310" i="5"/>
  <c r="I310" i="5"/>
  <c r="J310" i="5"/>
  <c r="K310" i="7" l="1"/>
  <c r="K310" i="5"/>
  <c r="C309" i="7" l="1"/>
  <c r="D309" i="7"/>
  <c r="E309" i="7"/>
  <c r="F309" i="7"/>
  <c r="G309" i="7"/>
  <c r="H309" i="7"/>
  <c r="I309" i="7"/>
  <c r="J309" i="7"/>
  <c r="K309" i="7"/>
  <c r="C297" i="6"/>
  <c r="D297" i="6"/>
  <c r="E297" i="6"/>
  <c r="F297" i="6"/>
  <c r="G297" i="6"/>
  <c r="H297" i="6"/>
  <c r="I297" i="6"/>
  <c r="J297" i="6"/>
  <c r="C309" i="5"/>
  <c r="D309" i="5"/>
  <c r="E309" i="5"/>
  <c r="F309" i="5"/>
  <c r="G309" i="5"/>
  <c r="H309" i="5"/>
  <c r="I309" i="5"/>
  <c r="J309" i="5"/>
  <c r="K309" i="5"/>
  <c r="C308" i="7"/>
  <c r="D308" i="7"/>
  <c r="E308" i="7"/>
  <c r="F308" i="7"/>
  <c r="G308" i="7"/>
  <c r="H308" i="7"/>
  <c r="I308" i="7"/>
  <c r="J308" i="7"/>
  <c r="K308" i="7"/>
  <c r="C296" i="6"/>
  <c r="D296" i="6"/>
  <c r="E296" i="6"/>
  <c r="F296" i="6"/>
  <c r="G296" i="6"/>
  <c r="H296" i="6"/>
  <c r="I296" i="6"/>
  <c r="J296" i="6"/>
  <c r="C308" i="5"/>
  <c r="D308" i="5"/>
  <c r="E308" i="5"/>
  <c r="F308" i="5"/>
  <c r="G308" i="5"/>
  <c r="H308" i="5"/>
  <c r="I308" i="5"/>
  <c r="J308" i="5"/>
  <c r="K308" i="5" l="1"/>
  <c r="C307" i="7"/>
  <c r="D307" i="7"/>
  <c r="E307" i="7"/>
  <c r="F307" i="7"/>
  <c r="G307" i="7"/>
  <c r="H307" i="7"/>
  <c r="I307" i="7"/>
  <c r="J307" i="7"/>
  <c r="K307" i="7"/>
  <c r="C295" i="6"/>
  <c r="D295" i="6"/>
  <c r="E295" i="6"/>
  <c r="F295" i="6"/>
  <c r="G295" i="6"/>
  <c r="H295" i="6"/>
  <c r="I295" i="6"/>
  <c r="J295" i="6"/>
  <c r="C307" i="5"/>
  <c r="D307" i="5"/>
  <c r="E307" i="5"/>
  <c r="F307" i="5"/>
  <c r="G307" i="5"/>
  <c r="H307" i="5"/>
  <c r="I307" i="5"/>
  <c r="J307" i="5"/>
  <c r="I33" i="11" l="1"/>
  <c r="C306" i="7" l="1"/>
  <c r="D306" i="7"/>
  <c r="E306" i="7"/>
  <c r="F306" i="7"/>
  <c r="G306" i="7"/>
  <c r="H306" i="7"/>
  <c r="I306" i="7"/>
  <c r="J306" i="7"/>
  <c r="K306" i="7"/>
  <c r="C294" i="6"/>
  <c r="D294" i="6"/>
  <c r="E294" i="6"/>
  <c r="F294" i="6"/>
  <c r="G294" i="6"/>
  <c r="H294" i="6"/>
  <c r="I294" i="6"/>
  <c r="J294" i="6"/>
  <c r="C306" i="5"/>
  <c r="D306" i="5"/>
  <c r="E306" i="5"/>
  <c r="F306" i="5"/>
  <c r="G306" i="5"/>
  <c r="H306" i="5"/>
  <c r="I306" i="5"/>
  <c r="J306" i="5"/>
  <c r="K307" i="5" l="1"/>
  <c r="K306" i="6"/>
  <c r="K306" i="5" l="1"/>
  <c r="K305" i="6"/>
  <c r="C305" i="7"/>
  <c r="D305" i="7"/>
  <c r="E305" i="7"/>
  <c r="F305" i="7"/>
  <c r="G305" i="7"/>
  <c r="H305" i="7"/>
  <c r="I305" i="7"/>
  <c r="J305" i="7"/>
  <c r="K305" i="7" s="1"/>
  <c r="C293" i="6"/>
  <c r="D293" i="6"/>
  <c r="E293" i="6"/>
  <c r="F293" i="6"/>
  <c r="G293" i="6"/>
  <c r="H293" i="6"/>
  <c r="I293" i="6"/>
  <c r="J293" i="6"/>
  <c r="C305" i="5"/>
  <c r="D305" i="5"/>
  <c r="E305" i="5"/>
  <c r="F305" i="5"/>
  <c r="G305" i="5"/>
  <c r="H305" i="5"/>
  <c r="I305" i="5"/>
  <c r="J305" i="5"/>
  <c r="K304" i="3" l="1"/>
  <c r="K305" i="5" l="1"/>
  <c r="K304" i="6"/>
  <c r="C304" i="7"/>
  <c r="D304" i="7"/>
  <c r="E304" i="7"/>
  <c r="F304" i="7"/>
  <c r="G304" i="7"/>
  <c r="H304" i="7"/>
  <c r="I304" i="7"/>
  <c r="J304" i="7"/>
  <c r="K304" i="7"/>
  <c r="C292" i="6"/>
  <c r="D292" i="6"/>
  <c r="E292" i="6"/>
  <c r="F292" i="6"/>
  <c r="G292" i="6"/>
  <c r="H292" i="6"/>
  <c r="I292" i="6"/>
  <c r="J292" i="6"/>
  <c r="C304" i="5"/>
  <c r="D304" i="5"/>
  <c r="E304" i="5"/>
  <c r="F304" i="5"/>
  <c r="G304" i="5"/>
  <c r="H304" i="5"/>
  <c r="I304" i="5"/>
  <c r="J304" i="5"/>
  <c r="K300" i="3" l="1"/>
  <c r="K300" i="6" l="1"/>
  <c r="C291" i="6"/>
  <c r="D291" i="6"/>
  <c r="E291" i="6"/>
  <c r="F291" i="6"/>
  <c r="G291" i="6"/>
  <c r="H291" i="6"/>
  <c r="I291" i="6"/>
  <c r="J291" i="6"/>
  <c r="C303" i="5"/>
  <c r="D303" i="5"/>
  <c r="E303" i="5"/>
  <c r="F303" i="5"/>
  <c r="G303" i="5"/>
  <c r="H303" i="5"/>
  <c r="I303" i="5"/>
  <c r="J303" i="5"/>
  <c r="K303" i="3"/>
  <c r="C290" i="6"/>
  <c r="D290" i="6"/>
  <c r="E290" i="6"/>
  <c r="F290" i="6"/>
  <c r="G290" i="6"/>
  <c r="H290" i="6"/>
  <c r="I290" i="6"/>
  <c r="J290" i="6"/>
  <c r="C302" i="5"/>
  <c r="D302" i="5"/>
  <c r="E302" i="5"/>
  <c r="F302" i="5"/>
  <c r="G302" i="5"/>
  <c r="H302" i="5"/>
  <c r="I302" i="5"/>
  <c r="J302" i="5"/>
  <c r="K302" i="3"/>
  <c r="C289" i="6"/>
  <c r="D289" i="6"/>
  <c r="E289" i="6"/>
  <c r="F289" i="6"/>
  <c r="G289" i="6"/>
  <c r="H289" i="6"/>
  <c r="I289" i="6"/>
  <c r="J289" i="6"/>
  <c r="C301" i="5"/>
  <c r="D301" i="5"/>
  <c r="E301" i="5"/>
  <c r="F301" i="5"/>
  <c r="G301" i="5"/>
  <c r="H301" i="5"/>
  <c r="I301" i="5"/>
  <c r="J301" i="5"/>
  <c r="K301" i="3"/>
  <c r="C301" i="7" l="1"/>
  <c r="K301" i="6"/>
  <c r="C302" i="7"/>
  <c r="K302" i="6"/>
  <c r="K304" i="5"/>
  <c r="K303" i="6"/>
  <c r="C303" i="7"/>
  <c r="K303" i="5"/>
  <c r="J303" i="7"/>
  <c r="I303" i="7"/>
  <c r="H303" i="7"/>
  <c r="G303" i="7"/>
  <c r="F303" i="7"/>
  <c r="E303" i="7"/>
  <c r="D303" i="7"/>
  <c r="K302" i="5"/>
  <c r="J302" i="7"/>
  <c r="I302" i="7"/>
  <c r="H302" i="7"/>
  <c r="G302" i="7"/>
  <c r="F302" i="7"/>
  <c r="E302" i="7"/>
  <c r="D302" i="7"/>
  <c r="K302" i="7" s="1"/>
  <c r="J301" i="7"/>
  <c r="I301" i="7"/>
  <c r="H301" i="7"/>
  <c r="G301" i="7"/>
  <c r="F301" i="7"/>
  <c r="E301" i="7"/>
  <c r="D301" i="7"/>
  <c r="D37" i="4"/>
  <c r="F37" i="4"/>
  <c r="H37" i="4"/>
  <c r="J37" i="4"/>
  <c r="L37" i="4"/>
  <c r="N37" i="4"/>
  <c r="R37" i="4"/>
  <c r="B37" i="4"/>
  <c r="I35" i="9"/>
  <c r="H35" i="9"/>
  <c r="H33" i="10" s="1"/>
  <c r="H33" i="13" s="1"/>
  <c r="G35" i="9"/>
  <c r="G33" i="10" s="1"/>
  <c r="F35" i="9"/>
  <c r="F33" i="10" s="1"/>
  <c r="E35" i="9"/>
  <c r="E33" i="10" s="1"/>
  <c r="D35" i="9"/>
  <c r="D33" i="10" s="1"/>
  <c r="C35" i="9"/>
  <c r="C33" i="10" s="1"/>
  <c r="B35" i="9"/>
  <c r="K303" i="7" l="1"/>
  <c r="K301" i="7"/>
  <c r="B33" i="10"/>
  <c r="C36" i="4" s="1"/>
  <c r="J35" i="9"/>
  <c r="B33" i="13"/>
  <c r="C33" i="13"/>
  <c r="E36" i="4"/>
  <c r="D33" i="13"/>
  <c r="G36" i="4"/>
  <c r="I33" i="10"/>
  <c r="I33" i="13" s="1"/>
  <c r="E33" i="13"/>
  <c r="I36" i="4"/>
  <c r="F33" i="13"/>
  <c r="K36" i="4"/>
  <c r="G33" i="13"/>
  <c r="M36" i="4"/>
  <c r="P37" i="4"/>
  <c r="S37" i="4" s="1"/>
  <c r="C288" i="6"/>
  <c r="D288" i="6"/>
  <c r="E288" i="6"/>
  <c r="F288" i="6"/>
  <c r="G288" i="6"/>
  <c r="H288" i="6"/>
  <c r="I288" i="6"/>
  <c r="J288" i="6"/>
  <c r="C300" i="5"/>
  <c r="D300" i="5"/>
  <c r="E300" i="5"/>
  <c r="F300" i="5"/>
  <c r="G300" i="5"/>
  <c r="H300" i="5"/>
  <c r="I300" i="5"/>
  <c r="J300" i="5"/>
  <c r="Q36" i="4" l="1"/>
  <c r="C300" i="7"/>
  <c r="K301" i="5"/>
  <c r="J300" i="7"/>
  <c r="I300" i="7"/>
  <c r="H300" i="7"/>
  <c r="G300" i="7"/>
  <c r="F300" i="7"/>
  <c r="E300" i="7"/>
  <c r="D300" i="7"/>
  <c r="C287" i="6"/>
  <c r="D287" i="6"/>
  <c r="E287" i="6"/>
  <c r="F287" i="6"/>
  <c r="G287" i="6"/>
  <c r="H287" i="6"/>
  <c r="I287" i="6"/>
  <c r="J287" i="6"/>
  <c r="C299" i="5"/>
  <c r="D299" i="5"/>
  <c r="E299" i="5"/>
  <c r="F299" i="5"/>
  <c r="G299" i="5"/>
  <c r="H299" i="5"/>
  <c r="I299" i="5"/>
  <c r="J299" i="5"/>
  <c r="K299" i="3"/>
  <c r="K300" i="7" l="1"/>
  <c r="C299" i="7"/>
  <c r="K299" i="6"/>
  <c r="K300" i="5"/>
  <c r="J299" i="7"/>
  <c r="I299" i="7"/>
  <c r="H299" i="7"/>
  <c r="G299" i="7"/>
  <c r="F299" i="7"/>
  <c r="E299" i="7"/>
  <c r="D299" i="7"/>
  <c r="K299" i="7" s="1"/>
  <c r="B9" i="13"/>
  <c r="B8" i="13"/>
  <c r="I32" i="11"/>
  <c r="I31" i="11"/>
  <c r="I30" i="11"/>
  <c r="I29" i="11"/>
  <c r="I28" i="11"/>
  <c r="I27" i="11"/>
  <c r="I26" i="11"/>
  <c r="I25" i="11"/>
  <c r="I24" i="11"/>
  <c r="I23" i="11"/>
  <c r="I22" i="11"/>
  <c r="I21" i="11"/>
  <c r="I20" i="11"/>
  <c r="I19" i="11"/>
  <c r="I18" i="11"/>
  <c r="I17" i="11"/>
  <c r="I16" i="11"/>
  <c r="I15" i="11"/>
  <c r="I14" i="11"/>
  <c r="I13" i="11"/>
  <c r="I12" i="11"/>
  <c r="B9" i="11"/>
  <c r="B9" i="4" l="1"/>
  <c r="B8" i="4"/>
  <c r="B9" i="10"/>
  <c r="B8" i="10"/>
  <c r="B9" i="7"/>
  <c r="B8" i="7"/>
  <c r="B9" i="6"/>
  <c r="B8" i="6"/>
  <c r="B9" i="5"/>
  <c r="B8" i="5"/>
  <c r="B9" i="3"/>
  <c r="B8" i="3"/>
  <c r="K297" i="3" l="1"/>
  <c r="K297" i="6" s="1"/>
  <c r="K292" i="3"/>
  <c r="K292" i="6" s="1"/>
  <c r="D12" i="9" l="1"/>
  <c r="F13" i="4" s="1"/>
  <c r="G12" i="9"/>
  <c r="L13" i="4" s="1"/>
  <c r="H12" i="9"/>
  <c r="N13" i="4" s="1"/>
  <c r="E12" i="9"/>
  <c r="H13" i="4" s="1"/>
  <c r="F12" i="9"/>
  <c r="J13" i="4" s="1"/>
  <c r="B12" i="9"/>
  <c r="B13" i="4" s="1"/>
  <c r="C12" i="9"/>
  <c r="D13" i="4" s="1"/>
  <c r="D13" i="9"/>
  <c r="F14" i="4" s="1"/>
  <c r="G13" i="9"/>
  <c r="L14" i="4" s="1"/>
  <c r="H13" i="9"/>
  <c r="N14" i="4" s="1"/>
  <c r="E13" i="9"/>
  <c r="H14" i="4" s="1"/>
  <c r="F13" i="9"/>
  <c r="J14" i="4" s="1"/>
  <c r="B13" i="9"/>
  <c r="B14" i="4" s="1"/>
  <c r="C13" i="9"/>
  <c r="D14" i="4" s="1"/>
  <c r="D14" i="9"/>
  <c r="G14" i="9"/>
  <c r="H14" i="9"/>
  <c r="E14" i="9"/>
  <c r="F14" i="9"/>
  <c r="B14" i="9"/>
  <c r="C14" i="9"/>
  <c r="I14" i="9"/>
  <c r="R15" i="4" s="1"/>
  <c r="D15" i="9"/>
  <c r="G15" i="9"/>
  <c r="H15" i="9"/>
  <c r="E15" i="9"/>
  <c r="F15" i="9"/>
  <c r="B15" i="9"/>
  <c r="C15" i="9"/>
  <c r="I15" i="9"/>
  <c r="R16" i="4" s="1"/>
  <c r="D16" i="9"/>
  <c r="G16" i="9"/>
  <c r="H16" i="9"/>
  <c r="E16" i="9"/>
  <c r="F16" i="9"/>
  <c r="B16" i="9"/>
  <c r="C16" i="9"/>
  <c r="I16" i="9"/>
  <c r="R17" i="4" s="1"/>
  <c r="D17" i="9"/>
  <c r="G17" i="9"/>
  <c r="H17" i="9"/>
  <c r="E17" i="9"/>
  <c r="F17" i="9"/>
  <c r="B17" i="9"/>
  <c r="C17" i="9"/>
  <c r="I17" i="9"/>
  <c r="R18" i="4" s="1"/>
  <c r="D18" i="9"/>
  <c r="G18" i="9"/>
  <c r="H18" i="9"/>
  <c r="E18" i="9"/>
  <c r="F18" i="9"/>
  <c r="B18" i="9"/>
  <c r="C18" i="9"/>
  <c r="I18" i="9"/>
  <c r="R19" i="4" s="1"/>
  <c r="D19" i="9"/>
  <c r="H19" i="9"/>
  <c r="E19" i="9"/>
  <c r="F19" i="9"/>
  <c r="B19" i="9"/>
  <c r="C19" i="9"/>
  <c r="I19" i="9"/>
  <c r="R20" i="4" s="1"/>
  <c r="D20" i="9"/>
  <c r="G20" i="9"/>
  <c r="H20" i="9"/>
  <c r="E20" i="9"/>
  <c r="F20" i="9"/>
  <c r="B20" i="9"/>
  <c r="C20" i="9"/>
  <c r="I20" i="9"/>
  <c r="R21" i="4" s="1"/>
  <c r="D21" i="9"/>
  <c r="G21" i="9"/>
  <c r="H21" i="9"/>
  <c r="E21" i="9"/>
  <c r="F21" i="9"/>
  <c r="B21" i="9"/>
  <c r="C21" i="9"/>
  <c r="I21" i="9"/>
  <c r="R22" i="4" s="1"/>
  <c r="D22" i="9"/>
  <c r="G22" i="9"/>
  <c r="H22" i="9"/>
  <c r="E22" i="9"/>
  <c r="F22" i="9"/>
  <c r="B22" i="9"/>
  <c r="C22" i="9"/>
  <c r="I22" i="9"/>
  <c r="R23" i="4" s="1"/>
  <c r="D23" i="9"/>
  <c r="G23" i="9"/>
  <c r="H23" i="9"/>
  <c r="E23" i="9"/>
  <c r="F23" i="9"/>
  <c r="B23" i="9"/>
  <c r="C23" i="9"/>
  <c r="I23" i="9"/>
  <c r="R24" i="4" s="1"/>
  <c r="D24" i="9"/>
  <c r="G24" i="9"/>
  <c r="H24" i="9"/>
  <c r="E24" i="9"/>
  <c r="F24" i="9"/>
  <c r="B24" i="9"/>
  <c r="C24" i="9"/>
  <c r="I24" i="9"/>
  <c r="R25" i="4" s="1"/>
  <c r="D25" i="9"/>
  <c r="G25" i="9"/>
  <c r="H25" i="9"/>
  <c r="E25" i="9"/>
  <c r="F25" i="9"/>
  <c r="B25" i="9"/>
  <c r="C25" i="9"/>
  <c r="I25" i="9"/>
  <c r="R26" i="4" s="1"/>
  <c r="D26" i="9"/>
  <c r="G26" i="9"/>
  <c r="H26" i="9"/>
  <c r="E26" i="9"/>
  <c r="F26" i="9"/>
  <c r="B26" i="9"/>
  <c r="C26" i="9"/>
  <c r="I26" i="9"/>
  <c r="R27" i="4" s="1"/>
  <c r="D27" i="9"/>
  <c r="G27" i="9"/>
  <c r="H27" i="9"/>
  <c r="E27" i="9"/>
  <c r="F27" i="9"/>
  <c r="B27" i="9"/>
  <c r="C27" i="9"/>
  <c r="I27" i="9"/>
  <c r="R28" i="4" s="1"/>
  <c r="D28" i="9"/>
  <c r="G28" i="9"/>
  <c r="H28" i="9"/>
  <c r="E28" i="9"/>
  <c r="F28" i="9"/>
  <c r="B28" i="9"/>
  <c r="C28" i="9"/>
  <c r="I28" i="9"/>
  <c r="R29" i="4" s="1"/>
  <c r="D29" i="9"/>
  <c r="G29" i="9"/>
  <c r="H29" i="9"/>
  <c r="E29" i="9"/>
  <c r="F29" i="9"/>
  <c r="B29" i="9"/>
  <c r="C29" i="9"/>
  <c r="I29" i="9"/>
  <c r="R30" i="4" s="1"/>
  <c r="D30" i="9"/>
  <c r="G30" i="9"/>
  <c r="H30" i="9"/>
  <c r="E30" i="9"/>
  <c r="F30" i="9"/>
  <c r="B30" i="9"/>
  <c r="C30" i="9"/>
  <c r="I30" i="9"/>
  <c r="R31" i="4" s="1"/>
  <c r="D31" i="9"/>
  <c r="G31" i="9"/>
  <c r="H31" i="9"/>
  <c r="E31" i="9"/>
  <c r="F31" i="9"/>
  <c r="B31" i="9"/>
  <c r="C31" i="9"/>
  <c r="I31" i="9"/>
  <c r="R32" i="4" s="1"/>
  <c r="D32" i="9"/>
  <c r="G32" i="9"/>
  <c r="H32" i="9"/>
  <c r="E32" i="9"/>
  <c r="F32" i="9"/>
  <c r="B32" i="9"/>
  <c r="C32" i="9"/>
  <c r="I32" i="9"/>
  <c r="R33" i="4" s="1"/>
  <c r="D33" i="9"/>
  <c r="G33" i="9"/>
  <c r="H33" i="9"/>
  <c r="E33" i="9"/>
  <c r="F33" i="9"/>
  <c r="B33" i="9"/>
  <c r="C33" i="9"/>
  <c r="I33" i="9"/>
  <c r="R34" i="4" s="1"/>
  <c r="D34" i="9"/>
  <c r="G34" i="9"/>
  <c r="H34" i="9"/>
  <c r="E34" i="9"/>
  <c r="F34" i="9"/>
  <c r="B34" i="9"/>
  <c r="C34" i="9"/>
  <c r="I34" i="9"/>
  <c r="R35" i="4" s="1"/>
  <c r="F36" i="4"/>
  <c r="L36" i="4"/>
  <c r="N36" i="4"/>
  <c r="H36" i="4"/>
  <c r="J36" i="4"/>
  <c r="B36" i="4"/>
  <c r="D36" i="4"/>
  <c r="R36" i="4"/>
  <c r="D35" i="4" l="1"/>
  <c r="C32" i="10"/>
  <c r="B35" i="4"/>
  <c r="B32" i="10"/>
  <c r="J35" i="4"/>
  <c r="F32" i="10"/>
  <c r="H35" i="4"/>
  <c r="E32" i="10"/>
  <c r="N35" i="4"/>
  <c r="H32" i="10"/>
  <c r="H32" i="13" s="1"/>
  <c r="L35" i="4"/>
  <c r="G32" i="10"/>
  <c r="F35" i="4"/>
  <c r="D32" i="10"/>
  <c r="D34" i="4"/>
  <c r="C31" i="10"/>
  <c r="B34" i="4"/>
  <c r="B31" i="10"/>
  <c r="J34" i="4"/>
  <c r="F31" i="10"/>
  <c r="H34" i="4"/>
  <c r="E31" i="10"/>
  <c r="N34" i="4"/>
  <c r="H31" i="10"/>
  <c r="H31" i="13" s="1"/>
  <c r="L34" i="4"/>
  <c r="G31" i="10"/>
  <c r="F34" i="4"/>
  <c r="D31" i="10"/>
  <c r="D33" i="4"/>
  <c r="C30" i="10"/>
  <c r="B33" i="4"/>
  <c r="B30" i="10"/>
  <c r="J33" i="4"/>
  <c r="F30" i="10"/>
  <c r="H33" i="4"/>
  <c r="E30" i="10"/>
  <c r="N33" i="4"/>
  <c r="H30" i="10"/>
  <c r="H30" i="13" s="1"/>
  <c r="L33" i="4"/>
  <c r="G30" i="10"/>
  <c r="F33" i="4"/>
  <c r="D30" i="10"/>
  <c r="D32" i="4"/>
  <c r="C29" i="10"/>
  <c r="B32" i="4"/>
  <c r="B29" i="10"/>
  <c r="J32" i="4"/>
  <c r="F29" i="10"/>
  <c r="H32" i="4"/>
  <c r="E29" i="10"/>
  <c r="N32" i="4"/>
  <c r="H29" i="10"/>
  <c r="H29" i="13" s="1"/>
  <c r="L32" i="4"/>
  <c r="G29" i="10"/>
  <c r="F32" i="4"/>
  <c r="D29" i="10"/>
  <c r="D31" i="4"/>
  <c r="C28" i="10"/>
  <c r="B31" i="4"/>
  <c r="B28" i="10"/>
  <c r="J31" i="4"/>
  <c r="F28" i="10"/>
  <c r="H31" i="4"/>
  <c r="E28" i="10"/>
  <c r="N31" i="4"/>
  <c r="H28" i="10"/>
  <c r="H28" i="13" s="1"/>
  <c r="L31" i="4"/>
  <c r="G28" i="10"/>
  <c r="F31" i="4"/>
  <c r="D28" i="10"/>
  <c r="D30" i="4"/>
  <c r="C27" i="10"/>
  <c r="B30" i="4"/>
  <c r="B27" i="10"/>
  <c r="J30" i="4"/>
  <c r="F27" i="10"/>
  <c r="H30" i="4"/>
  <c r="E27" i="10"/>
  <c r="N30" i="4"/>
  <c r="H27" i="10"/>
  <c r="H27" i="13" s="1"/>
  <c r="L30" i="4"/>
  <c r="G27" i="10"/>
  <c r="F30" i="4"/>
  <c r="D27" i="10"/>
  <c r="D29" i="4"/>
  <c r="C26" i="10"/>
  <c r="B29" i="4"/>
  <c r="B26" i="10"/>
  <c r="J29" i="4"/>
  <c r="F26" i="10"/>
  <c r="H29" i="4"/>
  <c r="E26" i="10"/>
  <c r="N29" i="4"/>
  <c r="H26" i="10"/>
  <c r="H26" i="13" s="1"/>
  <c r="L29" i="4"/>
  <c r="G26" i="10"/>
  <c r="F29" i="4"/>
  <c r="D26" i="10"/>
  <c r="D28" i="4"/>
  <c r="C25" i="10"/>
  <c r="B28" i="4"/>
  <c r="B25" i="10"/>
  <c r="J28" i="4"/>
  <c r="F25" i="10"/>
  <c r="H28" i="4"/>
  <c r="E25" i="10"/>
  <c r="N28" i="4"/>
  <c r="H25" i="10"/>
  <c r="H25" i="13" s="1"/>
  <c r="L28" i="4"/>
  <c r="G25" i="10"/>
  <c r="F28" i="4"/>
  <c r="D25" i="10"/>
  <c r="D27" i="4"/>
  <c r="C24" i="10"/>
  <c r="B27" i="4"/>
  <c r="B24" i="10"/>
  <c r="J27" i="4"/>
  <c r="F24" i="10"/>
  <c r="H27" i="4"/>
  <c r="E24" i="10"/>
  <c r="N27" i="4"/>
  <c r="H24" i="10"/>
  <c r="H24" i="13" s="1"/>
  <c r="L27" i="4"/>
  <c r="G24" i="10"/>
  <c r="F27" i="4"/>
  <c r="D24" i="10"/>
  <c r="D26" i="4"/>
  <c r="C23" i="10"/>
  <c r="B26" i="4"/>
  <c r="B23" i="10"/>
  <c r="J26" i="4"/>
  <c r="F23" i="10"/>
  <c r="H26" i="4"/>
  <c r="E23" i="10"/>
  <c r="N26" i="4"/>
  <c r="H23" i="10"/>
  <c r="H23" i="13" s="1"/>
  <c r="L26" i="4"/>
  <c r="G23" i="10"/>
  <c r="F26" i="4"/>
  <c r="D23" i="10"/>
  <c r="D25" i="4"/>
  <c r="C22" i="10"/>
  <c r="B25" i="4"/>
  <c r="B22" i="10"/>
  <c r="J25" i="4"/>
  <c r="F22" i="10"/>
  <c r="H25" i="4"/>
  <c r="E22" i="10"/>
  <c r="N25" i="4"/>
  <c r="H22" i="10"/>
  <c r="H22" i="13" s="1"/>
  <c r="L25" i="4"/>
  <c r="G22" i="10"/>
  <c r="F25" i="4"/>
  <c r="D22" i="10"/>
  <c r="D24" i="4"/>
  <c r="C21" i="10"/>
  <c r="B24" i="4"/>
  <c r="B21" i="10"/>
  <c r="J24" i="4"/>
  <c r="F21" i="10"/>
  <c r="H24" i="4"/>
  <c r="E21" i="10"/>
  <c r="N24" i="4"/>
  <c r="H21" i="10"/>
  <c r="H21" i="13" s="1"/>
  <c r="L24" i="4"/>
  <c r="G21" i="10"/>
  <c r="F24" i="4"/>
  <c r="D21" i="10"/>
  <c r="D23" i="4"/>
  <c r="C20" i="10"/>
  <c r="B23" i="4"/>
  <c r="B20" i="10"/>
  <c r="J23" i="4"/>
  <c r="F20" i="10"/>
  <c r="H23" i="4"/>
  <c r="E20" i="10"/>
  <c r="N23" i="4"/>
  <c r="H20" i="10"/>
  <c r="H20" i="13" s="1"/>
  <c r="L23" i="4"/>
  <c r="G20" i="10"/>
  <c r="F23" i="4"/>
  <c r="D20" i="10"/>
  <c r="D22" i="4"/>
  <c r="C19" i="10"/>
  <c r="B22" i="4"/>
  <c r="B19" i="10"/>
  <c r="J22" i="4"/>
  <c r="F19" i="10"/>
  <c r="H22" i="4"/>
  <c r="E19" i="10"/>
  <c r="N22" i="4"/>
  <c r="H19" i="10"/>
  <c r="H19" i="13" s="1"/>
  <c r="L22" i="4"/>
  <c r="G19" i="10"/>
  <c r="F22" i="4"/>
  <c r="D19" i="10"/>
  <c r="D21" i="4"/>
  <c r="C18" i="10"/>
  <c r="B21" i="4"/>
  <c r="B18" i="10"/>
  <c r="J21" i="4"/>
  <c r="F18" i="10"/>
  <c r="H21" i="4"/>
  <c r="E18" i="10"/>
  <c r="N21" i="4"/>
  <c r="H18" i="10"/>
  <c r="H18" i="13" s="1"/>
  <c r="L21" i="4"/>
  <c r="G18" i="10"/>
  <c r="F21" i="4"/>
  <c r="D18" i="10"/>
  <c r="D20" i="4"/>
  <c r="C17" i="10"/>
  <c r="B20" i="4"/>
  <c r="B17" i="10"/>
  <c r="J20" i="4"/>
  <c r="F17" i="10"/>
  <c r="H20" i="4"/>
  <c r="E17" i="10"/>
  <c r="N20" i="4"/>
  <c r="H17" i="10"/>
  <c r="H17" i="13" s="1"/>
  <c r="F20" i="4"/>
  <c r="D17" i="10"/>
  <c r="D19" i="4"/>
  <c r="C16" i="10"/>
  <c r="B19" i="4"/>
  <c r="B16" i="10"/>
  <c r="J19" i="4"/>
  <c r="F16" i="10"/>
  <c r="H19" i="4"/>
  <c r="E16" i="10"/>
  <c r="N19" i="4"/>
  <c r="H16" i="10"/>
  <c r="H16" i="13" s="1"/>
  <c r="L19" i="4"/>
  <c r="G16" i="10"/>
  <c r="F19" i="4"/>
  <c r="D16" i="10"/>
  <c r="D18" i="4"/>
  <c r="C15" i="10"/>
  <c r="B18" i="4"/>
  <c r="B15" i="10"/>
  <c r="J18" i="4"/>
  <c r="F15" i="10"/>
  <c r="H18" i="4"/>
  <c r="E15" i="10"/>
  <c r="N18" i="4"/>
  <c r="H15" i="10"/>
  <c r="H15" i="13" s="1"/>
  <c r="L18" i="4"/>
  <c r="G15" i="10"/>
  <c r="F18" i="4"/>
  <c r="D15" i="10"/>
  <c r="D17" i="4"/>
  <c r="C14" i="10"/>
  <c r="B17" i="4"/>
  <c r="B14" i="10"/>
  <c r="J17" i="4"/>
  <c r="F14" i="10"/>
  <c r="H17" i="4"/>
  <c r="E14" i="10"/>
  <c r="N17" i="4"/>
  <c r="H14" i="10"/>
  <c r="H14" i="13" s="1"/>
  <c r="L17" i="4"/>
  <c r="G14" i="10"/>
  <c r="F17" i="4"/>
  <c r="D14" i="10"/>
  <c r="D16" i="4"/>
  <c r="C13" i="10"/>
  <c r="B16" i="4"/>
  <c r="B13" i="10"/>
  <c r="J16" i="4"/>
  <c r="F13" i="10"/>
  <c r="H16" i="4"/>
  <c r="E13" i="10"/>
  <c r="N16" i="4"/>
  <c r="H13" i="10"/>
  <c r="H13" i="13" s="1"/>
  <c r="L16" i="4"/>
  <c r="G13" i="10"/>
  <c r="F16" i="4"/>
  <c r="D13" i="10"/>
  <c r="D15" i="4"/>
  <c r="C12" i="10"/>
  <c r="B15" i="4"/>
  <c r="B12" i="10"/>
  <c r="J15" i="4"/>
  <c r="F12" i="10"/>
  <c r="H15" i="4"/>
  <c r="E12" i="10"/>
  <c r="N15" i="4"/>
  <c r="H12" i="10"/>
  <c r="L15" i="4"/>
  <c r="G12" i="10"/>
  <c r="F15" i="4"/>
  <c r="D12" i="10"/>
  <c r="J34" i="9"/>
  <c r="J33" i="9"/>
  <c r="J32" i="9"/>
  <c r="J31" i="9"/>
  <c r="J30" i="9"/>
  <c r="J29" i="9"/>
  <c r="J28" i="9"/>
  <c r="J27" i="9"/>
  <c r="J26" i="9"/>
  <c r="J25" i="9"/>
  <c r="J24" i="9"/>
  <c r="J23" i="9"/>
  <c r="J22" i="9"/>
  <c r="J21" i="9"/>
  <c r="J20" i="9"/>
  <c r="J18" i="9"/>
  <c r="J17" i="9"/>
  <c r="J16" i="9"/>
  <c r="J15" i="9"/>
  <c r="J14" i="9"/>
  <c r="J13" i="9"/>
  <c r="J12" i="9"/>
  <c r="D12" i="13" l="1"/>
  <c r="G15" i="4"/>
  <c r="I12" i="10"/>
  <c r="I12" i="13" s="1"/>
  <c r="G12" i="13"/>
  <c r="M15" i="4"/>
  <c r="H12" i="13"/>
  <c r="O15" i="4"/>
  <c r="E12" i="13"/>
  <c r="I15" i="4"/>
  <c r="F12" i="13"/>
  <c r="K15" i="4"/>
  <c r="B12" i="13"/>
  <c r="C15" i="4"/>
  <c r="C12" i="13"/>
  <c r="E15" i="4"/>
  <c r="D13" i="13"/>
  <c r="G16" i="4"/>
  <c r="I13" i="10"/>
  <c r="I13" i="13" s="1"/>
  <c r="G13" i="13"/>
  <c r="M16" i="4"/>
  <c r="E13" i="13"/>
  <c r="I16" i="4"/>
  <c r="F13" i="13"/>
  <c r="K16" i="4"/>
  <c r="B13" i="13"/>
  <c r="C16" i="4"/>
  <c r="C13" i="13"/>
  <c r="E16" i="4"/>
  <c r="D14" i="13"/>
  <c r="G17" i="4"/>
  <c r="I14" i="10"/>
  <c r="I14" i="13" s="1"/>
  <c r="G14" i="13"/>
  <c r="M17" i="4"/>
  <c r="E14" i="13"/>
  <c r="I17" i="4"/>
  <c r="F14" i="13"/>
  <c r="K17" i="4"/>
  <c r="B14" i="13"/>
  <c r="C17" i="4"/>
  <c r="C14" i="13"/>
  <c r="E17" i="4"/>
  <c r="D15" i="13"/>
  <c r="G18" i="4"/>
  <c r="I15" i="10"/>
  <c r="I15" i="13" s="1"/>
  <c r="G15" i="13"/>
  <c r="M18" i="4"/>
  <c r="E15" i="13"/>
  <c r="I18" i="4"/>
  <c r="F15" i="13"/>
  <c r="K18" i="4"/>
  <c r="B15" i="13"/>
  <c r="C18" i="4"/>
  <c r="C15" i="13"/>
  <c r="E18" i="4"/>
  <c r="D16" i="13"/>
  <c r="G19" i="4"/>
  <c r="I16" i="10"/>
  <c r="I16" i="13" s="1"/>
  <c r="G16" i="13"/>
  <c r="M19" i="4"/>
  <c r="E16" i="13"/>
  <c r="I19" i="4"/>
  <c r="F16" i="13"/>
  <c r="K19" i="4"/>
  <c r="B16" i="13"/>
  <c r="C19" i="4"/>
  <c r="C16" i="13"/>
  <c r="E19" i="4"/>
  <c r="D17" i="13"/>
  <c r="G20" i="4"/>
  <c r="E17" i="13"/>
  <c r="I20" i="4"/>
  <c r="F17" i="13"/>
  <c r="K20" i="4"/>
  <c r="B17" i="13"/>
  <c r="C20" i="4"/>
  <c r="C17" i="13"/>
  <c r="E20" i="4"/>
  <c r="D18" i="13"/>
  <c r="G21" i="4"/>
  <c r="I18" i="10"/>
  <c r="I18" i="13" s="1"/>
  <c r="G18" i="13"/>
  <c r="M21" i="4"/>
  <c r="E18" i="13"/>
  <c r="I21" i="4"/>
  <c r="F18" i="13"/>
  <c r="K21" i="4"/>
  <c r="B18" i="13"/>
  <c r="C21" i="4"/>
  <c r="C18" i="13"/>
  <c r="E21" i="4"/>
  <c r="D19" i="13"/>
  <c r="G22" i="4"/>
  <c r="I19" i="10"/>
  <c r="I19" i="13" s="1"/>
  <c r="G19" i="13"/>
  <c r="M22" i="4"/>
  <c r="E19" i="13"/>
  <c r="I22" i="4"/>
  <c r="F19" i="13"/>
  <c r="K22" i="4"/>
  <c r="B19" i="13"/>
  <c r="C22" i="4"/>
  <c r="C19" i="13"/>
  <c r="E22" i="4"/>
  <c r="D20" i="13"/>
  <c r="G23" i="4"/>
  <c r="I20" i="10"/>
  <c r="I20" i="13" s="1"/>
  <c r="G20" i="13"/>
  <c r="M23" i="4"/>
  <c r="E20" i="13"/>
  <c r="I23" i="4"/>
  <c r="F20" i="13"/>
  <c r="K23" i="4"/>
  <c r="B20" i="13"/>
  <c r="C23" i="4"/>
  <c r="C20" i="13"/>
  <c r="E23" i="4"/>
  <c r="D21" i="13"/>
  <c r="G24" i="4"/>
  <c r="I21" i="10"/>
  <c r="I21" i="13" s="1"/>
  <c r="G21" i="13"/>
  <c r="M24" i="4"/>
  <c r="E21" i="13"/>
  <c r="I24" i="4"/>
  <c r="F21" i="13"/>
  <c r="K24" i="4"/>
  <c r="B21" i="13"/>
  <c r="C24" i="4"/>
  <c r="C21" i="13"/>
  <c r="E24" i="4"/>
  <c r="D22" i="13"/>
  <c r="G25" i="4"/>
  <c r="I22" i="10"/>
  <c r="I22" i="13" s="1"/>
  <c r="G22" i="13"/>
  <c r="M25" i="4"/>
  <c r="E22" i="13"/>
  <c r="I25" i="4"/>
  <c r="F22" i="13"/>
  <c r="K25" i="4"/>
  <c r="B22" i="13"/>
  <c r="C25" i="4"/>
  <c r="C22" i="13"/>
  <c r="E25" i="4"/>
  <c r="D23" i="13"/>
  <c r="G26" i="4"/>
  <c r="I23" i="10"/>
  <c r="I23" i="13" s="1"/>
  <c r="G23" i="13"/>
  <c r="M26" i="4"/>
  <c r="E23" i="13"/>
  <c r="I26" i="4"/>
  <c r="F23" i="13"/>
  <c r="K26" i="4"/>
  <c r="B23" i="13"/>
  <c r="C26" i="4"/>
  <c r="C23" i="13"/>
  <c r="E26" i="4"/>
  <c r="D24" i="13"/>
  <c r="G27" i="4"/>
  <c r="I24" i="10"/>
  <c r="I24" i="13" s="1"/>
  <c r="G24" i="13"/>
  <c r="M27" i="4"/>
  <c r="E24" i="13"/>
  <c r="I27" i="4"/>
  <c r="F24" i="13"/>
  <c r="K27" i="4"/>
  <c r="B24" i="13"/>
  <c r="C27" i="4"/>
  <c r="C24" i="13"/>
  <c r="E27" i="4"/>
  <c r="D25" i="13"/>
  <c r="G28" i="4"/>
  <c r="I25" i="10"/>
  <c r="I25" i="13" s="1"/>
  <c r="G25" i="13"/>
  <c r="M28" i="4"/>
  <c r="E25" i="13"/>
  <c r="I28" i="4"/>
  <c r="F25" i="13"/>
  <c r="K28" i="4"/>
  <c r="B25" i="13"/>
  <c r="C28" i="4"/>
  <c r="C25" i="13"/>
  <c r="E28" i="4"/>
  <c r="D26" i="13"/>
  <c r="G29" i="4"/>
  <c r="I26" i="10"/>
  <c r="I26" i="13" s="1"/>
  <c r="G26" i="13"/>
  <c r="M29" i="4"/>
  <c r="E26" i="13"/>
  <c r="I29" i="4"/>
  <c r="F26" i="13"/>
  <c r="K29" i="4"/>
  <c r="B26" i="13"/>
  <c r="C29" i="4"/>
  <c r="C26" i="13"/>
  <c r="E29" i="4"/>
  <c r="D27" i="13"/>
  <c r="G30" i="4"/>
  <c r="I27" i="10"/>
  <c r="I27" i="13" s="1"/>
  <c r="G27" i="13"/>
  <c r="M30" i="4"/>
  <c r="E27" i="13"/>
  <c r="I30" i="4"/>
  <c r="F27" i="13"/>
  <c r="K30" i="4"/>
  <c r="B27" i="13"/>
  <c r="C30" i="4"/>
  <c r="C27" i="13"/>
  <c r="E30" i="4"/>
  <c r="D28" i="13"/>
  <c r="G31" i="4"/>
  <c r="I28" i="10"/>
  <c r="I28" i="13" s="1"/>
  <c r="G28" i="13"/>
  <c r="M31" i="4"/>
  <c r="E28" i="13"/>
  <c r="I31" i="4"/>
  <c r="F28" i="13"/>
  <c r="K31" i="4"/>
  <c r="B28" i="13"/>
  <c r="C31" i="4"/>
  <c r="C28" i="13"/>
  <c r="E31" i="4"/>
  <c r="D29" i="13"/>
  <c r="G32" i="4"/>
  <c r="I29" i="10"/>
  <c r="I29" i="13" s="1"/>
  <c r="G29" i="13"/>
  <c r="M32" i="4"/>
  <c r="E29" i="13"/>
  <c r="I32" i="4"/>
  <c r="F29" i="13"/>
  <c r="K32" i="4"/>
  <c r="B29" i="13"/>
  <c r="C32" i="4"/>
  <c r="C29" i="13"/>
  <c r="E32" i="4"/>
  <c r="D30" i="13"/>
  <c r="G33" i="4"/>
  <c r="I30" i="10"/>
  <c r="I30" i="13" s="1"/>
  <c r="G30" i="13"/>
  <c r="M33" i="4"/>
  <c r="E30" i="13"/>
  <c r="I33" i="4"/>
  <c r="F30" i="13"/>
  <c r="K33" i="4"/>
  <c r="B30" i="13"/>
  <c r="C33" i="4"/>
  <c r="C30" i="13"/>
  <c r="E33" i="4"/>
  <c r="D31" i="13"/>
  <c r="G34" i="4"/>
  <c r="I31" i="10"/>
  <c r="I31" i="13" s="1"/>
  <c r="G31" i="13"/>
  <c r="M34" i="4"/>
  <c r="E31" i="13"/>
  <c r="I34" i="4"/>
  <c r="F31" i="13"/>
  <c r="K34" i="4"/>
  <c r="B31" i="13"/>
  <c r="C34" i="4"/>
  <c r="C31" i="13"/>
  <c r="E34" i="4"/>
  <c r="D32" i="13"/>
  <c r="G35" i="4"/>
  <c r="I32" i="10"/>
  <c r="I32" i="13" s="1"/>
  <c r="G32" i="13"/>
  <c r="M35" i="4"/>
  <c r="E32" i="13"/>
  <c r="I35" i="4"/>
  <c r="F32" i="13"/>
  <c r="K35" i="4"/>
  <c r="B32" i="13"/>
  <c r="C35" i="4"/>
  <c r="C32" i="13"/>
  <c r="E35" i="4"/>
  <c r="E286" i="6"/>
  <c r="H286" i="6"/>
  <c r="I286" i="6"/>
  <c r="F286" i="6"/>
  <c r="G286" i="6"/>
  <c r="C286" i="6"/>
  <c r="D286" i="6"/>
  <c r="J286" i="6"/>
  <c r="E298" i="5"/>
  <c r="H298" i="5"/>
  <c r="I298" i="5"/>
  <c r="F298" i="5"/>
  <c r="G298" i="5"/>
  <c r="C298" i="5"/>
  <c r="D298" i="5"/>
  <c r="J298" i="5"/>
  <c r="K298" i="3"/>
  <c r="K298" i="6" s="1"/>
  <c r="E298" i="7" l="1"/>
  <c r="K299" i="5"/>
  <c r="Q35" i="4"/>
  <c r="Q34" i="4"/>
  <c r="Q33" i="4"/>
  <c r="Q32" i="4"/>
  <c r="Q31" i="4"/>
  <c r="Q30" i="4"/>
  <c r="Q29" i="4"/>
  <c r="Q28" i="4"/>
  <c r="Q27" i="4"/>
  <c r="Q26" i="4"/>
  <c r="Q25" i="4"/>
  <c r="Q24" i="4"/>
  <c r="Q23" i="4"/>
  <c r="Q22" i="4"/>
  <c r="Q21" i="4"/>
  <c r="Q19" i="4"/>
  <c r="Q18" i="4"/>
  <c r="Q17" i="4"/>
  <c r="Q16" i="4"/>
  <c r="Q15" i="4"/>
  <c r="J298" i="7"/>
  <c r="D298" i="7"/>
  <c r="C298" i="7"/>
  <c r="G298" i="7"/>
  <c r="F298" i="7"/>
  <c r="I298" i="7"/>
  <c r="H298" i="7"/>
  <c r="E285" i="6"/>
  <c r="H285" i="6"/>
  <c r="I285" i="6"/>
  <c r="F285" i="6"/>
  <c r="G285" i="6"/>
  <c r="C285" i="6"/>
  <c r="D285" i="6"/>
  <c r="J285" i="6"/>
  <c r="E297" i="5"/>
  <c r="H297" i="5"/>
  <c r="I297" i="5"/>
  <c r="F297" i="5"/>
  <c r="G297" i="5"/>
  <c r="C297" i="5"/>
  <c r="D297" i="5"/>
  <c r="J297" i="5"/>
  <c r="E297" i="7"/>
  <c r="K298" i="7" l="1"/>
  <c r="K298" i="5"/>
  <c r="J297" i="7"/>
  <c r="D297" i="7"/>
  <c r="C297" i="7"/>
  <c r="G297" i="7"/>
  <c r="F297" i="7"/>
  <c r="I297" i="7"/>
  <c r="H297" i="7"/>
  <c r="E284" i="6"/>
  <c r="H284" i="6"/>
  <c r="I284" i="6"/>
  <c r="F284" i="6"/>
  <c r="G284" i="6"/>
  <c r="C284" i="6"/>
  <c r="D284" i="6"/>
  <c r="J284" i="6"/>
  <c r="E296" i="5"/>
  <c r="H296" i="5"/>
  <c r="I296" i="5"/>
  <c r="F296" i="5"/>
  <c r="G296" i="5"/>
  <c r="C296" i="5"/>
  <c r="D296" i="5"/>
  <c r="J296" i="5"/>
  <c r="K296" i="3"/>
  <c r="E296" i="7" l="1"/>
  <c r="K296" i="6"/>
  <c r="K297" i="7"/>
  <c r="K297" i="5"/>
  <c r="J296" i="7"/>
  <c r="D296" i="7"/>
  <c r="C296" i="7"/>
  <c r="G296" i="7"/>
  <c r="F296" i="7"/>
  <c r="I296" i="7"/>
  <c r="H296" i="7"/>
  <c r="E283" i="6"/>
  <c r="H283" i="6"/>
  <c r="I283" i="6"/>
  <c r="F283" i="6"/>
  <c r="G283" i="6"/>
  <c r="C283" i="6"/>
  <c r="D283" i="6"/>
  <c r="J283" i="6"/>
  <c r="E295" i="5"/>
  <c r="H295" i="5"/>
  <c r="I295" i="5"/>
  <c r="F295" i="5"/>
  <c r="G295" i="5"/>
  <c r="C295" i="5"/>
  <c r="D295" i="5"/>
  <c r="J295" i="5"/>
  <c r="K295" i="3"/>
  <c r="E295" i="7" l="1"/>
  <c r="K295" i="6"/>
  <c r="K296" i="7"/>
  <c r="K296" i="5"/>
  <c r="J295" i="7"/>
  <c r="D295" i="7"/>
  <c r="C295" i="7"/>
  <c r="G295" i="7"/>
  <c r="F295" i="7"/>
  <c r="I295" i="7"/>
  <c r="H295" i="7"/>
  <c r="E282" i="6"/>
  <c r="H282" i="6"/>
  <c r="I282" i="6"/>
  <c r="F282" i="6"/>
  <c r="G282" i="6"/>
  <c r="C282" i="6"/>
  <c r="D282" i="6"/>
  <c r="J282" i="6"/>
  <c r="E294" i="5"/>
  <c r="H294" i="5"/>
  <c r="I294" i="5"/>
  <c r="F294" i="5"/>
  <c r="G294" i="5"/>
  <c r="C294" i="5"/>
  <c r="D294" i="5"/>
  <c r="J294" i="5"/>
  <c r="K294" i="3"/>
  <c r="K295" i="5" l="1"/>
  <c r="K294" i="6"/>
  <c r="K295" i="7"/>
  <c r="J294" i="7"/>
  <c r="D294" i="7"/>
  <c r="C294" i="7"/>
  <c r="G294" i="7"/>
  <c r="F294" i="7"/>
  <c r="I294" i="7"/>
  <c r="H294" i="7"/>
  <c r="E294" i="7"/>
  <c r="E281" i="6"/>
  <c r="H281" i="6"/>
  <c r="I281" i="6"/>
  <c r="F281" i="6"/>
  <c r="G281" i="6"/>
  <c r="C281" i="6"/>
  <c r="D281" i="6"/>
  <c r="J281" i="6"/>
  <c r="E293" i="5"/>
  <c r="H293" i="5"/>
  <c r="I293" i="5"/>
  <c r="F293" i="5"/>
  <c r="G293" i="5"/>
  <c r="C293" i="5"/>
  <c r="D293" i="5"/>
  <c r="J293" i="5"/>
  <c r="K228" i="3"/>
  <c r="K216" i="3"/>
  <c r="K294" i="7" l="1"/>
  <c r="K293" i="3"/>
  <c r="E280" i="6"/>
  <c r="H280" i="6"/>
  <c r="I280" i="6"/>
  <c r="F280" i="6"/>
  <c r="G280" i="6"/>
  <c r="C280" i="6"/>
  <c r="D280" i="6"/>
  <c r="J280" i="6"/>
  <c r="E292" i="5"/>
  <c r="H292" i="5"/>
  <c r="I292" i="5"/>
  <c r="F292" i="5"/>
  <c r="G292" i="5"/>
  <c r="C292" i="5"/>
  <c r="D292" i="5"/>
  <c r="J292" i="5"/>
  <c r="E279" i="6"/>
  <c r="H279" i="6"/>
  <c r="I279" i="6"/>
  <c r="F279" i="6"/>
  <c r="G279" i="6"/>
  <c r="C279" i="6"/>
  <c r="D279" i="6"/>
  <c r="J279" i="6"/>
  <c r="E291" i="5"/>
  <c r="H291" i="5"/>
  <c r="I291" i="5"/>
  <c r="F291" i="5"/>
  <c r="G291" i="5"/>
  <c r="C291" i="5"/>
  <c r="D291" i="5"/>
  <c r="J291" i="5"/>
  <c r="K291" i="3"/>
  <c r="K291" i="6" s="1"/>
  <c r="J276" i="6"/>
  <c r="J277" i="6"/>
  <c r="J278" i="6"/>
  <c r="E277" i="6"/>
  <c r="H277" i="6"/>
  <c r="I277" i="6"/>
  <c r="F277" i="6"/>
  <c r="G277" i="6"/>
  <c r="C277" i="6"/>
  <c r="D277" i="6"/>
  <c r="E278" i="6"/>
  <c r="H278" i="6"/>
  <c r="I278" i="6"/>
  <c r="F278" i="6"/>
  <c r="G278" i="6"/>
  <c r="C278" i="6"/>
  <c r="D278" i="6"/>
  <c r="J288" i="5"/>
  <c r="J289" i="5"/>
  <c r="J290" i="5"/>
  <c r="E289" i="5"/>
  <c r="H289" i="5"/>
  <c r="I289" i="5"/>
  <c r="F289" i="5"/>
  <c r="G289" i="5"/>
  <c r="C289" i="5"/>
  <c r="D289" i="5"/>
  <c r="E290" i="5"/>
  <c r="H290" i="5"/>
  <c r="I290" i="5"/>
  <c r="F290" i="5"/>
  <c r="G290" i="5"/>
  <c r="C290" i="5"/>
  <c r="D290" i="5"/>
  <c r="K287" i="3"/>
  <c r="K287" i="6" s="1"/>
  <c r="K288" i="3"/>
  <c r="K288" i="6" s="1"/>
  <c r="K289" i="3"/>
  <c r="K289" i="6" s="1"/>
  <c r="K290" i="3"/>
  <c r="K290" i="6" s="1"/>
  <c r="J290" i="7"/>
  <c r="E276" i="6"/>
  <c r="H276" i="6"/>
  <c r="I276" i="6"/>
  <c r="F276" i="6"/>
  <c r="G276" i="6"/>
  <c r="C276" i="6"/>
  <c r="D276" i="6"/>
  <c r="E275" i="6"/>
  <c r="E288" i="5"/>
  <c r="H288" i="5"/>
  <c r="I288" i="5"/>
  <c r="F288" i="5"/>
  <c r="G288" i="5"/>
  <c r="C288" i="5"/>
  <c r="D288" i="5"/>
  <c r="P36" i="4"/>
  <c r="S36" i="4" s="1"/>
  <c r="E273" i="6"/>
  <c r="H273" i="6"/>
  <c r="I273" i="6"/>
  <c r="F273" i="6"/>
  <c r="G273" i="6"/>
  <c r="C273" i="6"/>
  <c r="D273" i="6"/>
  <c r="J273" i="6"/>
  <c r="E274" i="6"/>
  <c r="H274" i="6"/>
  <c r="I274" i="6"/>
  <c r="F274" i="6"/>
  <c r="G274" i="6"/>
  <c r="C274" i="6"/>
  <c r="D274" i="6"/>
  <c r="J274" i="6"/>
  <c r="H275" i="6"/>
  <c r="I275" i="6"/>
  <c r="F275" i="6"/>
  <c r="G275" i="6"/>
  <c r="C275" i="6"/>
  <c r="D275" i="6"/>
  <c r="J275" i="6"/>
  <c r="E285" i="5"/>
  <c r="H285" i="5"/>
  <c r="I285" i="5"/>
  <c r="F285" i="5"/>
  <c r="G285" i="5"/>
  <c r="D285" i="5"/>
  <c r="J285" i="5"/>
  <c r="E286" i="5"/>
  <c r="H286" i="5"/>
  <c r="I286" i="5"/>
  <c r="F286" i="5"/>
  <c r="G286" i="5"/>
  <c r="C286" i="5"/>
  <c r="D286" i="5"/>
  <c r="J286" i="5"/>
  <c r="E287" i="5"/>
  <c r="H287" i="5"/>
  <c r="I287" i="5"/>
  <c r="F287" i="5"/>
  <c r="G287" i="5"/>
  <c r="C287" i="5"/>
  <c r="D287" i="5"/>
  <c r="J287" i="5"/>
  <c r="K285" i="3"/>
  <c r="K285" i="6" s="1"/>
  <c r="K286" i="3"/>
  <c r="K286" i="6" s="1"/>
  <c r="K276" i="3"/>
  <c r="K277" i="3"/>
  <c r="K278" i="3"/>
  <c r="K279" i="3"/>
  <c r="K280" i="3"/>
  <c r="K281" i="3"/>
  <c r="K79" i="3"/>
  <c r="K12" i="3"/>
  <c r="E272" i="6"/>
  <c r="H272" i="6"/>
  <c r="I272" i="6"/>
  <c r="F272" i="6"/>
  <c r="G272" i="6"/>
  <c r="D272" i="6"/>
  <c r="J272" i="6"/>
  <c r="E284" i="5"/>
  <c r="H284" i="5"/>
  <c r="I284" i="5"/>
  <c r="F284" i="5"/>
  <c r="G284" i="5"/>
  <c r="D284" i="5"/>
  <c r="J284" i="5"/>
  <c r="C285" i="5"/>
  <c r="E271" i="6"/>
  <c r="H271" i="6"/>
  <c r="I271" i="6"/>
  <c r="F271" i="6"/>
  <c r="G271" i="6"/>
  <c r="C271" i="6"/>
  <c r="D271" i="6"/>
  <c r="J271" i="6"/>
  <c r="E283" i="5"/>
  <c r="H283" i="5"/>
  <c r="I283" i="5"/>
  <c r="F283" i="5"/>
  <c r="G283" i="5"/>
  <c r="D283" i="5"/>
  <c r="J283" i="5"/>
  <c r="K283" i="3"/>
  <c r="K283" i="6" s="1"/>
  <c r="E270" i="6"/>
  <c r="H270" i="6"/>
  <c r="I270" i="6"/>
  <c r="F270" i="6"/>
  <c r="G270" i="6"/>
  <c r="D270" i="6"/>
  <c r="J270" i="6"/>
  <c r="E282" i="5"/>
  <c r="H282" i="5"/>
  <c r="I282" i="5"/>
  <c r="F282" i="5"/>
  <c r="G282" i="5"/>
  <c r="D282" i="5"/>
  <c r="J282" i="5"/>
  <c r="C283" i="5"/>
  <c r="E269" i="6"/>
  <c r="H269" i="6"/>
  <c r="I269" i="6"/>
  <c r="F269" i="6"/>
  <c r="G269" i="6"/>
  <c r="C269" i="6"/>
  <c r="D269" i="6"/>
  <c r="J269" i="6"/>
  <c r="E281" i="5"/>
  <c r="H281" i="5"/>
  <c r="I281" i="5"/>
  <c r="F281" i="5"/>
  <c r="G281" i="5"/>
  <c r="C281" i="5"/>
  <c r="D281" i="5"/>
  <c r="J281" i="5"/>
  <c r="E268" i="6"/>
  <c r="H268" i="6"/>
  <c r="I268" i="6"/>
  <c r="F268" i="6"/>
  <c r="G268" i="6"/>
  <c r="C268" i="6"/>
  <c r="D268" i="6"/>
  <c r="J268" i="6"/>
  <c r="E280" i="5"/>
  <c r="H280" i="5"/>
  <c r="I280" i="5"/>
  <c r="F280" i="5"/>
  <c r="G280" i="5"/>
  <c r="C280" i="5"/>
  <c r="D280" i="5"/>
  <c r="J280" i="5"/>
  <c r="E266" i="6"/>
  <c r="H266" i="6"/>
  <c r="I266" i="6"/>
  <c r="F266" i="6"/>
  <c r="G266" i="6"/>
  <c r="C266" i="6"/>
  <c r="D266" i="6"/>
  <c r="J266" i="6"/>
  <c r="E267" i="6"/>
  <c r="H267" i="6"/>
  <c r="I267" i="6"/>
  <c r="F267" i="6"/>
  <c r="G267" i="6"/>
  <c r="C267" i="6"/>
  <c r="D267" i="6"/>
  <c r="J267" i="6"/>
  <c r="E278" i="5"/>
  <c r="H278" i="5"/>
  <c r="I278" i="5"/>
  <c r="F278" i="5"/>
  <c r="G278" i="5"/>
  <c r="C278" i="5"/>
  <c r="D278" i="5"/>
  <c r="J278" i="5"/>
  <c r="E279" i="5"/>
  <c r="H279" i="5"/>
  <c r="I279" i="5"/>
  <c r="F279" i="5"/>
  <c r="G279" i="5"/>
  <c r="C279" i="5"/>
  <c r="D279" i="5"/>
  <c r="J279" i="5"/>
  <c r="E278" i="7"/>
  <c r="E279" i="7"/>
  <c r="E264" i="6"/>
  <c r="H264" i="6"/>
  <c r="I264" i="6"/>
  <c r="F264" i="6"/>
  <c r="G264" i="6"/>
  <c r="C264" i="6"/>
  <c r="D264" i="6"/>
  <c r="J264" i="6"/>
  <c r="E265" i="6"/>
  <c r="H265" i="6"/>
  <c r="I265" i="6"/>
  <c r="F265" i="6"/>
  <c r="G265" i="6"/>
  <c r="C265" i="6"/>
  <c r="D265" i="6"/>
  <c r="J265" i="6"/>
  <c r="E276" i="5"/>
  <c r="H276" i="5"/>
  <c r="I276" i="5"/>
  <c r="F276" i="5"/>
  <c r="G276" i="5"/>
  <c r="C276" i="5"/>
  <c r="D276" i="5"/>
  <c r="J276" i="5"/>
  <c r="E277" i="5"/>
  <c r="H277" i="5"/>
  <c r="I277" i="5"/>
  <c r="F277" i="5"/>
  <c r="G277" i="5"/>
  <c r="C277" i="5"/>
  <c r="D277" i="5"/>
  <c r="J277" i="5"/>
  <c r="E224" i="6"/>
  <c r="I224" i="6"/>
  <c r="F224" i="6"/>
  <c r="G224" i="6"/>
  <c r="C224" i="6"/>
  <c r="D224" i="6"/>
  <c r="J224" i="6"/>
  <c r="E225" i="6"/>
  <c r="I225" i="6"/>
  <c r="F225" i="6"/>
  <c r="G225" i="6"/>
  <c r="C225" i="6"/>
  <c r="D225" i="6"/>
  <c r="J225" i="6"/>
  <c r="E226" i="6"/>
  <c r="I226" i="6"/>
  <c r="F226" i="6"/>
  <c r="G226" i="6"/>
  <c r="C226" i="6"/>
  <c r="D226" i="6"/>
  <c r="J226" i="6"/>
  <c r="E227" i="6"/>
  <c r="I227" i="6"/>
  <c r="F227" i="6"/>
  <c r="G227" i="6"/>
  <c r="C227" i="6"/>
  <c r="D227" i="6"/>
  <c r="J227" i="6"/>
  <c r="E228" i="6"/>
  <c r="H228" i="6"/>
  <c r="I228" i="6"/>
  <c r="F228" i="6"/>
  <c r="G228" i="6"/>
  <c r="C228" i="6"/>
  <c r="D228" i="6"/>
  <c r="J228" i="6"/>
  <c r="E229" i="6"/>
  <c r="H229" i="6"/>
  <c r="I229" i="6"/>
  <c r="F229" i="6"/>
  <c r="G229" i="6"/>
  <c r="C229" i="6"/>
  <c r="D229" i="6"/>
  <c r="J229" i="6"/>
  <c r="E230" i="6"/>
  <c r="H230" i="6"/>
  <c r="I230" i="6"/>
  <c r="F230" i="6"/>
  <c r="G230" i="6"/>
  <c r="C230" i="6"/>
  <c r="D230" i="6"/>
  <c r="J230" i="6"/>
  <c r="E231" i="6"/>
  <c r="H231" i="6"/>
  <c r="I231" i="6"/>
  <c r="F231" i="6"/>
  <c r="G231" i="6"/>
  <c r="C231" i="6"/>
  <c r="D231" i="6"/>
  <c r="J231" i="6"/>
  <c r="E232" i="6"/>
  <c r="H232" i="6"/>
  <c r="I232" i="6"/>
  <c r="F232" i="6"/>
  <c r="G232" i="6"/>
  <c r="C232" i="6"/>
  <c r="D232" i="6"/>
  <c r="J232" i="6"/>
  <c r="E233" i="6"/>
  <c r="H233" i="6"/>
  <c r="I233" i="6"/>
  <c r="F233" i="6"/>
  <c r="G233" i="6"/>
  <c r="C233" i="6"/>
  <c r="D233" i="6"/>
  <c r="J233" i="6"/>
  <c r="E234" i="6"/>
  <c r="H234" i="6"/>
  <c r="I234" i="6"/>
  <c r="F234" i="6"/>
  <c r="G234" i="6"/>
  <c r="C234" i="6"/>
  <c r="D234" i="6"/>
  <c r="J234" i="6"/>
  <c r="E235" i="6"/>
  <c r="H235" i="6"/>
  <c r="I235" i="6"/>
  <c r="F235" i="6"/>
  <c r="G235" i="6"/>
  <c r="C235" i="6"/>
  <c r="D235" i="6"/>
  <c r="J235" i="6"/>
  <c r="E236" i="6"/>
  <c r="H236" i="6"/>
  <c r="I236" i="6"/>
  <c r="F236" i="6"/>
  <c r="G236" i="6"/>
  <c r="C236" i="6"/>
  <c r="D236" i="6"/>
  <c r="J236" i="6"/>
  <c r="E237" i="6"/>
  <c r="H237" i="6"/>
  <c r="I237" i="6"/>
  <c r="F237" i="6"/>
  <c r="G237" i="6"/>
  <c r="C237" i="6"/>
  <c r="D237" i="6"/>
  <c r="J237" i="6"/>
  <c r="E238" i="6"/>
  <c r="H238" i="6"/>
  <c r="I238" i="6"/>
  <c r="F238" i="6"/>
  <c r="G238" i="6"/>
  <c r="C238" i="6"/>
  <c r="D238" i="6"/>
  <c r="J238" i="6"/>
  <c r="E239" i="6"/>
  <c r="H239" i="6"/>
  <c r="I239" i="6"/>
  <c r="F239" i="6"/>
  <c r="G239" i="6"/>
  <c r="C239" i="6"/>
  <c r="D239" i="6"/>
  <c r="J239" i="6"/>
  <c r="E240" i="6"/>
  <c r="H240" i="6"/>
  <c r="I240" i="6"/>
  <c r="F240" i="6"/>
  <c r="G240" i="6"/>
  <c r="C240" i="6"/>
  <c r="D240" i="6"/>
  <c r="J240" i="6"/>
  <c r="E241" i="6"/>
  <c r="H241" i="6"/>
  <c r="I241" i="6"/>
  <c r="F241" i="6"/>
  <c r="G241" i="6"/>
  <c r="C241" i="6"/>
  <c r="D241" i="6"/>
  <c r="J241" i="6"/>
  <c r="E242" i="6"/>
  <c r="H242" i="6"/>
  <c r="I242" i="6"/>
  <c r="F242" i="6"/>
  <c r="G242" i="6"/>
  <c r="C242" i="6"/>
  <c r="D242" i="6"/>
  <c r="J242" i="6"/>
  <c r="E243" i="6"/>
  <c r="H243" i="6"/>
  <c r="I243" i="6"/>
  <c r="F243" i="6"/>
  <c r="G243" i="6"/>
  <c r="C243" i="6"/>
  <c r="D243" i="6"/>
  <c r="J243" i="6"/>
  <c r="E244" i="6"/>
  <c r="H244" i="6"/>
  <c r="I244" i="6"/>
  <c r="F244" i="6"/>
  <c r="G244" i="6"/>
  <c r="C244" i="6"/>
  <c r="D244" i="6"/>
  <c r="J244" i="6"/>
  <c r="E245" i="6"/>
  <c r="H245" i="6"/>
  <c r="I245" i="6"/>
  <c r="F245" i="6"/>
  <c r="G245" i="6"/>
  <c r="C245" i="6"/>
  <c r="D245" i="6"/>
  <c r="J245" i="6"/>
  <c r="E246" i="6"/>
  <c r="H246" i="6"/>
  <c r="I246" i="6"/>
  <c r="F246" i="6"/>
  <c r="G246" i="6"/>
  <c r="C246" i="6"/>
  <c r="D246" i="6"/>
  <c r="J246" i="6"/>
  <c r="E247" i="6"/>
  <c r="H247" i="6"/>
  <c r="I247" i="6"/>
  <c r="F247" i="6"/>
  <c r="G247" i="6"/>
  <c r="C247" i="6"/>
  <c r="D247" i="6"/>
  <c r="J247" i="6"/>
  <c r="E248" i="6"/>
  <c r="H248" i="6"/>
  <c r="I248" i="6"/>
  <c r="F248" i="6"/>
  <c r="G248" i="6"/>
  <c r="C248" i="6"/>
  <c r="D248" i="6"/>
  <c r="J248" i="6"/>
  <c r="E249" i="6"/>
  <c r="H249" i="6"/>
  <c r="I249" i="6"/>
  <c r="F249" i="6"/>
  <c r="G249" i="6"/>
  <c r="C249" i="6"/>
  <c r="D249" i="6"/>
  <c r="J249" i="6"/>
  <c r="E250" i="6"/>
  <c r="H250" i="6"/>
  <c r="I250" i="6"/>
  <c r="F250" i="6"/>
  <c r="G250" i="6"/>
  <c r="C250" i="6"/>
  <c r="D250" i="6"/>
  <c r="J250" i="6"/>
  <c r="E251" i="6"/>
  <c r="H251" i="6"/>
  <c r="I251" i="6"/>
  <c r="F251" i="6"/>
  <c r="G251" i="6"/>
  <c r="C251" i="6"/>
  <c r="D251" i="6"/>
  <c r="J251" i="6"/>
  <c r="E252" i="6"/>
  <c r="H252" i="6"/>
  <c r="I252" i="6"/>
  <c r="F252" i="6"/>
  <c r="G252" i="6"/>
  <c r="C252" i="6"/>
  <c r="D252" i="6"/>
  <c r="J252" i="6"/>
  <c r="E253" i="6"/>
  <c r="H253" i="6"/>
  <c r="I253" i="6"/>
  <c r="F253" i="6"/>
  <c r="G253" i="6"/>
  <c r="C253" i="6"/>
  <c r="D253" i="6"/>
  <c r="J253" i="6"/>
  <c r="E254" i="6"/>
  <c r="H254" i="6"/>
  <c r="I254" i="6"/>
  <c r="F254" i="6"/>
  <c r="G254" i="6"/>
  <c r="C254" i="6"/>
  <c r="D254" i="6"/>
  <c r="J254" i="6"/>
  <c r="E255" i="6"/>
  <c r="H255" i="6"/>
  <c r="I255" i="6"/>
  <c r="F255" i="6"/>
  <c r="G255" i="6"/>
  <c r="C255" i="6"/>
  <c r="D255" i="6"/>
  <c r="J255" i="6"/>
  <c r="E256" i="6"/>
  <c r="H256" i="6"/>
  <c r="I256" i="6"/>
  <c r="F256" i="6"/>
  <c r="G256" i="6"/>
  <c r="C256" i="6"/>
  <c r="D256" i="6"/>
  <c r="J256" i="6"/>
  <c r="E257" i="6"/>
  <c r="H257" i="6"/>
  <c r="I257" i="6"/>
  <c r="F257" i="6"/>
  <c r="G257" i="6"/>
  <c r="C257" i="6"/>
  <c r="D257" i="6"/>
  <c r="J257" i="6"/>
  <c r="E258" i="6"/>
  <c r="H258" i="6"/>
  <c r="I258" i="6"/>
  <c r="F258" i="6"/>
  <c r="G258" i="6"/>
  <c r="C258" i="6"/>
  <c r="D258" i="6"/>
  <c r="J258" i="6"/>
  <c r="E259" i="6"/>
  <c r="H259" i="6"/>
  <c r="I259" i="6"/>
  <c r="F259" i="6"/>
  <c r="G259" i="6"/>
  <c r="C259" i="6"/>
  <c r="D259" i="6"/>
  <c r="E260" i="6"/>
  <c r="H260" i="6"/>
  <c r="I260" i="6"/>
  <c r="F260" i="6"/>
  <c r="G260" i="6"/>
  <c r="C260" i="6"/>
  <c r="D260" i="6"/>
  <c r="J260" i="6"/>
  <c r="E261" i="6"/>
  <c r="H261" i="6"/>
  <c r="I261" i="6"/>
  <c r="F261" i="6"/>
  <c r="G261" i="6"/>
  <c r="C261" i="6"/>
  <c r="D261" i="6"/>
  <c r="J261" i="6"/>
  <c r="E262" i="6"/>
  <c r="H262" i="6"/>
  <c r="I262" i="6"/>
  <c r="F262" i="6"/>
  <c r="G262" i="6"/>
  <c r="C262" i="6"/>
  <c r="D262" i="6"/>
  <c r="J262" i="6"/>
  <c r="E263" i="6"/>
  <c r="H263" i="6"/>
  <c r="I263" i="6"/>
  <c r="F263" i="6"/>
  <c r="G263" i="6"/>
  <c r="C263" i="6"/>
  <c r="D263" i="6"/>
  <c r="J263" i="6"/>
  <c r="E237" i="5"/>
  <c r="H237" i="5"/>
  <c r="I237" i="5"/>
  <c r="F237" i="5"/>
  <c r="G237" i="5"/>
  <c r="C237" i="5"/>
  <c r="D237" i="5"/>
  <c r="J237" i="5"/>
  <c r="E238" i="5"/>
  <c r="H238" i="5"/>
  <c r="I238" i="5"/>
  <c r="F238" i="5"/>
  <c r="G238" i="5"/>
  <c r="C238" i="5"/>
  <c r="D238" i="5"/>
  <c r="J238" i="5"/>
  <c r="E239" i="5"/>
  <c r="H239" i="5"/>
  <c r="I239" i="5"/>
  <c r="F239" i="5"/>
  <c r="G239" i="5"/>
  <c r="C239" i="5"/>
  <c r="D239" i="5"/>
  <c r="J239" i="5"/>
  <c r="E240" i="5"/>
  <c r="H240" i="5"/>
  <c r="I240" i="5"/>
  <c r="F240" i="5"/>
  <c r="G240" i="5"/>
  <c r="C240" i="5"/>
  <c r="D240" i="5"/>
  <c r="J240" i="5"/>
  <c r="E241" i="5"/>
  <c r="H241" i="5"/>
  <c r="I241" i="5"/>
  <c r="F241" i="5"/>
  <c r="G241" i="5"/>
  <c r="C241" i="5"/>
  <c r="D241" i="5"/>
  <c r="J241" i="5"/>
  <c r="E242" i="5"/>
  <c r="H242" i="5"/>
  <c r="I242" i="5"/>
  <c r="F242" i="5"/>
  <c r="G242" i="5"/>
  <c r="C242" i="5"/>
  <c r="D242" i="5"/>
  <c r="J242" i="5"/>
  <c r="E243" i="5"/>
  <c r="H243" i="5"/>
  <c r="I243" i="5"/>
  <c r="F243" i="5"/>
  <c r="G243" i="5"/>
  <c r="C243" i="5"/>
  <c r="D243" i="5"/>
  <c r="J243" i="5"/>
  <c r="E244" i="5"/>
  <c r="H244" i="5"/>
  <c r="I244" i="5"/>
  <c r="F244" i="5"/>
  <c r="G244" i="5"/>
  <c r="C244" i="5"/>
  <c r="D244" i="5"/>
  <c r="J244" i="5"/>
  <c r="E245" i="5"/>
  <c r="H245" i="5"/>
  <c r="I245" i="5"/>
  <c r="F245" i="5"/>
  <c r="G245" i="5"/>
  <c r="C245" i="5"/>
  <c r="D245" i="5"/>
  <c r="J245" i="5"/>
  <c r="E246" i="5"/>
  <c r="H246" i="5"/>
  <c r="I246" i="5"/>
  <c r="F246" i="5"/>
  <c r="G246" i="5"/>
  <c r="C246" i="5"/>
  <c r="D246" i="5"/>
  <c r="J246" i="5"/>
  <c r="E247" i="5"/>
  <c r="H247" i="5"/>
  <c r="I247" i="5"/>
  <c r="F247" i="5"/>
  <c r="G247" i="5"/>
  <c r="C247" i="5"/>
  <c r="D247" i="5"/>
  <c r="J247" i="5"/>
  <c r="E248" i="5"/>
  <c r="H248" i="5"/>
  <c r="I248" i="5"/>
  <c r="F248" i="5"/>
  <c r="G248" i="5"/>
  <c r="C248" i="5"/>
  <c r="D248" i="5"/>
  <c r="J248" i="5"/>
  <c r="E249" i="5"/>
  <c r="H249" i="5"/>
  <c r="I249" i="5"/>
  <c r="F249" i="5"/>
  <c r="G249" i="5"/>
  <c r="C249" i="5"/>
  <c r="D249" i="5"/>
  <c r="J249" i="5"/>
  <c r="E250" i="5"/>
  <c r="H250" i="5"/>
  <c r="I250" i="5"/>
  <c r="F250" i="5"/>
  <c r="G250" i="5"/>
  <c r="C250" i="5"/>
  <c r="D250" i="5"/>
  <c r="J250" i="5"/>
  <c r="E251" i="5"/>
  <c r="H251" i="5"/>
  <c r="I251" i="5"/>
  <c r="F251" i="5"/>
  <c r="G251" i="5"/>
  <c r="C251" i="5"/>
  <c r="D251" i="5"/>
  <c r="J251" i="5"/>
  <c r="E252" i="5"/>
  <c r="H252" i="5"/>
  <c r="I252" i="5"/>
  <c r="F252" i="5"/>
  <c r="G252" i="5"/>
  <c r="C252" i="5"/>
  <c r="D252" i="5"/>
  <c r="J252" i="5"/>
  <c r="E253" i="5"/>
  <c r="H253" i="5"/>
  <c r="I253" i="5"/>
  <c r="F253" i="5"/>
  <c r="G253" i="5"/>
  <c r="C253" i="5"/>
  <c r="D253" i="5"/>
  <c r="J253" i="5"/>
  <c r="E254" i="5"/>
  <c r="H254" i="5"/>
  <c r="I254" i="5"/>
  <c r="F254" i="5"/>
  <c r="G254" i="5"/>
  <c r="C254" i="5"/>
  <c r="D254" i="5"/>
  <c r="J254" i="5"/>
  <c r="E255" i="5"/>
  <c r="H255" i="5"/>
  <c r="I255" i="5"/>
  <c r="F255" i="5"/>
  <c r="G255" i="5"/>
  <c r="C255" i="5"/>
  <c r="D255" i="5"/>
  <c r="J255" i="5"/>
  <c r="E256" i="5"/>
  <c r="H256" i="5"/>
  <c r="I256" i="5"/>
  <c r="F256" i="5"/>
  <c r="G256" i="5"/>
  <c r="C256" i="5"/>
  <c r="D256" i="5"/>
  <c r="J256" i="5"/>
  <c r="E257" i="5"/>
  <c r="H257" i="5"/>
  <c r="I257" i="5"/>
  <c r="F257" i="5"/>
  <c r="G257" i="5"/>
  <c r="C257" i="5"/>
  <c r="D257" i="5"/>
  <c r="J257" i="5"/>
  <c r="E258" i="5"/>
  <c r="H258" i="5"/>
  <c r="I258" i="5"/>
  <c r="F258" i="5"/>
  <c r="G258" i="5"/>
  <c r="C258" i="5"/>
  <c r="D258" i="5"/>
  <c r="J258" i="5"/>
  <c r="E259" i="5"/>
  <c r="H259" i="5"/>
  <c r="I259" i="5"/>
  <c r="F259" i="5"/>
  <c r="G259" i="5"/>
  <c r="C259" i="5"/>
  <c r="D259" i="5"/>
  <c r="J259" i="5"/>
  <c r="E260" i="5"/>
  <c r="H260" i="5"/>
  <c r="I260" i="5"/>
  <c r="F260" i="5"/>
  <c r="G260" i="5"/>
  <c r="C260" i="5"/>
  <c r="D260" i="5"/>
  <c r="J260" i="5"/>
  <c r="E261" i="5"/>
  <c r="H261" i="5"/>
  <c r="I261" i="5"/>
  <c r="F261" i="5"/>
  <c r="G261" i="5"/>
  <c r="C261" i="5"/>
  <c r="D261" i="5"/>
  <c r="J261" i="5"/>
  <c r="E262" i="5"/>
  <c r="H262" i="5"/>
  <c r="I262" i="5"/>
  <c r="F262" i="5"/>
  <c r="G262" i="5"/>
  <c r="C262" i="5"/>
  <c r="D262" i="5"/>
  <c r="J262" i="5"/>
  <c r="E263" i="5"/>
  <c r="H263" i="5"/>
  <c r="I263" i="5"/>
  <c r="F263" i="5"/>
  <c r="G263" i="5"/>
  <c r="C263" i="5"/>
  <c r="D263" i="5"/>
  <c r="J263" i="5"/>
  <c r="E264" i="5"/>
  <c r="H264" i="5"/>
  <c r="I264" i="5"/>
  <c r="F264" i="5"/>
  <c r="G264" i="5"/>
  <c r="C264" i="5"/>
  <c r="D264" i="5"/>
  <c r="J264" i="5"/>
  <c r="E265" i="5"/>
  <c r="H265" i="5"/>
  <c r="I265" i="5"/>
  <c r="F265" i="5"/>
  <c r="G265" i="5"/>
  <c r="C265" i="5"/>
  <c r="D265" i="5"/>
  <c r="J265" i="5"/>
  <c r="E266" i="5"/>
  <c r="H266" i="5"/>
  <c r="I266" i="5"/>
  <c r="F266" i="5"/>
  <c r="G266" i="5"/>
  <c r="C266" i="5"/>
  <c r="D266" i="5"/>
  <c r="J266" i="5"/>
  <c r="E267" i="5"/>
  <c r="H267" i="5"/>
  <c r="I267" i="5"/>
  <c r="F267" i="5"/>
  <c r="G267" i="5"/>
  <c r="C267" i="5"/>
  <c r="D267" i="5"/>
  <c r="J267" i="5"/>
  <c r="E268" i="5"/>
  <c r="H268" i="5"/>
  <c r="I268" i="5"/>
  <c r="F268" i="5"/>
  <c r="G268" i="5"/>
  <c r="C268" i="5"/>
  <c r="D268" i="5"/>
  <c r="J268" i="5"/>
  <c r="E269" i="5"/>
  <c r="H269" i="5"/>
  <c r="I269" i="5"/>
  <c r="F269" i="5"/>
  <c r="G269" i="5"/>
  <c r="C269" i="5"/>
  <c r="D269" i="5"/>
  <c r="J269" i="5"/>
  <c r="E270" i="5"/>
  <c r="H270" i="5"/>
  <c r="I270" i="5"/>
  <c r="F270" i="5"/>
  <c r="G270" i="5"/>
  <c r="C270" i="5"/>
  <c r="D270" i="5"/>
  <c r="J270" i="5"/>
  <c r="E271" i="5"/>
  <c r="H271" i="5"/>
  <c r="I271" i="5"/>
  <c r="F271" i="5"/>
  <c r="G271" i="5"/>
  <c r="C271" i="5"/>
  <c r="D271" i="5"/>
  <c r="J271" i="5"/>
  <c r="E272" i="5"/>
  <c r="H272" i="5"/>
  <c r="I272" i="5"/>
  <c r="F272" i="5"/>
  <c r="G272" i="5"/>
  <c r="C272" i="5"/>
  <c r="D272" i="5"/>
  <c r="J272" i="5"/>
  <c r="E273" i="5"/>
  <c r="H273" i="5"/>
  <c r="I273" i="5"/>
  <c r="F273" i="5"/>
  <c r="G273" i="5"/>
  <c r="C273" i="5"/>
  <c r="D273" i="5"/>
  <c r="J273" i="5"/>
  <c r="E274" i="5"/>
  <c r="H274" i="5"/>
  <c r="I274" i="5"/>
  <c r="F274" i="5"/>
  <c r="G274" i="5"/>
  <c r="C274" i="5"/>
  <c r="D274" i="5"/>
  <c r="J274" i="5"/>
  <c r="E275" i="5"/>
  <c r="H275" i="5"/>
  <c r="I275" i="5"/>
  <c r="F275" i="5"/>
  <c r="G275" i="5"/>
  <c r="C275" i="5"/>
  <c r="D275" i="5"/>
  <c r="J275" i="5"/>
  <c r="K240" i="3"/>
  <c r="K241" i="3"/>
  <c r="K242" i="3"/>
  <c r="K243" i="3"/>
  <c r="K244" i="3"/>
  <c r="K245" i="3"/>
  <c r="C245" i="7" s="1"/>
  <c r="K246" i="3"/>
  <c r="K247" i="3"/>
  <c r="K248" i="3"/>
  <c r="K249" i="3"/>
  <c r="K250" i="3"/>
  <c r="K251" i="3"/>
  <c r="K264" i="3"/>
  <c r="K252" i="3"/>
  <c r="K253" i="3"/>
  <c r="K254" i="3"/>
  <c r="K255" i="3"/>
  <c r="K256" i="3"/>
  <c r="H256" i="7" s="1"/>
  <c r="K257" i="3"/>
  <c r="K258" i="3"/>
  <c r="K259" i="3"/>
  <c r="K260" i="3"/>
  <c r="K261" i="3"/>
  <c r="K262" i="3"/>
  <c r="K263" i="3"/>
  <c r="K271" i="3"/>
  <c r="E271" i="7" s="1"/>
  <c r="K272" i="3"/>
  <c r="E272" i="7" s="1"/>
  <c r="K273" i="3"/>
  <c r="E273" i="7" s="1"/>
  <c r="K274" i="3"/>
  <c r="E274" i="7" s="1"/>
  <c r="K275" i="3"/>
  <c r="K275" i="6" s="1"/>
  <c r="K270" i="3"/>
  <c r="E270" i="7" s="1"/>
  <c r="K267" i="3"/>
  <c r="E13" i="6"/>
  <c r="H13" i="6"/>
  <c r="I13" i="6"/>
  <c r="F13" i="6"/>
  <c r="G13" i="6"/>
  <c r="C13" i="6"/>
  <c r="D13" i="6"/>
  <c r="E14" i="6"/>
  <c r="H14" i="6"/>
  <c r="I14" i="6"/>
  <c r="F14" i="6"/>
  <c r="G14" i="6"/>
  <c r="C14" i="6"/>
  <c r="D14" i="6"/>
  <c r="E15" i="6"/>
  <c r="H15" i="6"/>
  <c r="I15" i="6"/>
  <c r="F15" i="6"/>
  <c r="G15" i="6"/>
  <c r="C15" i="6"/>
  <c r="D15" i="6"/>
  <c r="E16" i="6"/>
  <c r="H16" i="6"/>
  <c r="I16" i="6"/>
  <c r="F16" i="6"/>
  <c r="G16" i="6"/>
  <c r="C16" i="6"/>
  <c r="D16" i="6"/>
  <c r="E17" i="6"/>
  <c r="H17" i="6"/>
  <c r="I17" i="6"/>
  <c r="F17" i="6"/>
  <c r="G17" i="6"/>
  <c r="C17" i="6"/>
  <c r="D17" i="6"/>
  <c r="E18" i="6"/>
  <c r="H18" i="6"/>
  <c r="I18" i="6"/>
  <c r="F18" i="6"/>
  <c r="G18" i="6"/>
  <c r="C18" i="6"/>
  <c r="D18" i="6"/>
  <c r="E19" i="6"/>
  <c r="H19" i="6"/>
  <c r="I19" i="6"/>
  <c r="F19" i="6"/>
  <c r="G19" i="6"/>
  <c r="C19" i="6"/>
  <c r="D19" i="6"/>
  <c r="E20" i="6"/>
  <c r="H20" i="6"/>
  <c r="I20" i="6"/>
  <c r="F20" i="6"/>
  <c r="G20" i="6"/>
  <c r="C20" i="6"/>
  <c r="D20" i="6"/>
  <c r="E21" i="6"/>
  <c r="H21" i="6"/>
  <c r="I21" i="6"/>
  <c r="F21" i="6"/>
  <c r="G21" i="6"/>
  <c r="C21" i="6"/>
  <c r="D21" i="6"/>
  <c r="E22" i="6"/>
  <c r="H22" i="6"/>
  <c r="I22" i="6"/>
  <c r="F22" i="6"/>
  <c r="G22" i="6"/>
  <c r="C22" i="6"/>
  <c r="D22" i="6"/>
  <c r="E23" i="6"/>
  <c r="H23" i="6"/>
  <c r="I23" i="6"/>
  <c r="F23" i="6"/>
  <c r="G23" i="6"/>
  <c r="C23" i="6"/>
  <c r="D23" i="6"/>
  <c r="E24" i="6"/>
  <c r="H24" i="6"/>
  <c r="I24" i="6"/>
  <c r="F24" i="6"/>
  <c r="G24" i="6"/>
  <c r="C24" i="6"/>
  <c r="D24" i="6"/>
  <c r="E25" i="6"/>
  <c r="H25" i="6"/>
  <c r="I25" i="6"/>
  <c r="F25" i="6"/>
  <c r="G25" i="6"/>
  <c r="C25" i="6"/>
  <c r="D25" i="6"/>
  <c r="E26" i="6"/>
  <c r="H26" i="6"/>
  <c r="I26" i="6"/>
  <c r="F26" i="6"/>
  <c r="G26" i="6"/>
  <c r="C26" i="6"/>
  <c r="D26" i="6"/>
  <c r="E27" i="6"/>
  <c r="H27" i="6"/>
  <c r="I27" i="6"/>
  <c r="F27" i="6"/>
  <c r="G27" i="6"/>
  <c r="C27" i="6"/>
  <c r="D27" i="6"/>
  <c r="E28" i="6"/>
  <c r="H28" i="6"/>
  <c r="I28" i="6"/>
  <c r="F28" i="6"/>
  <c r="G28" i="6"/>
  <c r="C28" i="6"/>
  <c r="D28" i="6"/>
  <c r="E29" i="6"/>
  <c r="H29" i="6"/>
  <c r="I29" i="6"/>
  <c r="F29" i="6"/>
  <c r="G29" i="6"/>
  <c r="C29" i="6"/>
  <c r="D29" i="6"/>
  <c r="E30" i="6"/>
  <c r="H30" i="6"/>
  <c r="I30" i="6"/>
  <c r="F30" i="6"/>
  <c r="G30" i="6"/>
  <c r="C30" i="6"/>
  <c r="D30" i="6"/>
  <c r="E31" i="6"/>
  <c r="H31" i="6"/>
  <c r="I31" i="6"/>
  <c r="F31" i="6"/>
  <c r="G31" i="6"/>
  <c r="C31" i="6"/>
  <c r="D31" i="6"/>
  <c r="E32" i="6"/>
  <c r="H32" i="6"/>
  <c r="I32" i="6"/>
  <c r="F32" i="6"/>
  <c r="G32" i="6"/>
  <c r="C32" i="6"/>
  <c r="D32" i="6"/>
  <c r="E33" i="6"/>
  <c r="H33" i="6"/>
  <c r="I33" i="6"/>
  <c r="F33" i="6"/>
  <c r="G33" i="6"/>
  <c r="C33" i="6"/>
  <c r="D33" i="6"/>
  <c r="E34" i="6"/>
  <c r="H34" i="6"/>
  <c r="I34" i="6"/>
  <c r="F34" i="6"/>
  <c r="G34" i="6"/>
  <c r="C34" i="6"/>
  <c r="D34" i="6"/>
  <c r="E35" i="6"/>
  <c r="H35" i="6"/>
  <c r="I35" i="6"/>
  <c r="F35" i="6"/>
  <c r="G35" i="6"/>
  <c r="C35" i="6"/>
  <c r="D35" i="6"/>
  <c r="E36" i="6"/>
  <c r="H36" i="6"/>
  <c r="I36" i="6"/>
  <c r="F36" i="6"/>
  <c r="G36" i="6"/>
  <c r="C36" i="6"/>
  <c r="D36" i="6"/>
  <c r="E37" i="6"/>
  <c r="H37" i="6"/>
  <c r="I37" i="6"/>
  <c r="F37" i="6"/>
  <c r="G37" i="6"/>
  <c r="C37" i="6"/>
  <c r="D37" i="6"/>
  <c r="E38" i="6"/>
  <c r="H38" i="6"/>
  <c r="I38" i="6"/>
  <c r="F38" i="6"/>
  <c r="G38" i="6"/>
  <c r="C38" i="6"/>
  <c r="D38" i="6"/>
  <c r="E39" i="6"/>
  <c r="H39" i="6"/>
  <c r="I39" i="6"/>
  <c r="F39" i="6"/>
  <c r="G39" i="6"/>
  <c r="C39" i="6"/>
  <c r="D39" i="6"/>
  <c r="J39" i="6"/>
  <c r="E40" i="6"/>
  <c r="H40" i="6"/>
  <c r="I40" i="6"/>
  <c r="F40" i="6"/>
  <c r="G40" i="6"/>
  <c r="C40" i="6"/>
  <c r="D40" i="6"/>
  <c r="J40" i="6"/>
  <c r="E41" i="6"/>
  <c r="H41" i="6"/>
  <c r="I41" i="6"/>
  <c r="F41" i="6"/>
  <c r="G41" i="6"/>
  <c r="C41" i="6"/>
  <c r="D41" i="6"/>
  <c r="J41" i="6"/>
  <c r="E42" i="6"/>
  <c r="H42" i="6"/>
  <c r="I42" i="6"/>
  <c r="F42" i="6"/>
  <c r="G42" i="6"/>
  <c r="C42" i="6"/>
  <c r="D42" i="6"/>
  <c r="J42" i="6"/>
  <c r="E43" i="6"/>
  <c r="H43" i="6"/>
  <c r="I43" i="6"/>
  <c r="F43" i="6"/>
  <c r="G43" i="6"/>
  <c r="C43" i="6"/>
  <c r="D43" i="6"/>
  <c r="J43" i="6"/>
  <c r="E44" i="6"/>
  <c r="H44" i="6"/>
  <c r="I44" i="6"/>
  <c r="F44" i="6"/>
  <c r="G44" i="6"/>
  <c r="C44" i="6"/>
  <c r="D44" i="6"/>
  <c r="J44" i="6"/>
  <c r="E45" i="6"/>
  <c r="H45" i="6"/>
  <c r="I45" i="6"/>
  <c r="F45" i="6"/>
  <c r="G45" i="6"/>
  <c r="C45" i="6"/>
  <c r="D45" i="6"/>
  <c r="J45" i="6"/>
  <c r="E46" i="6"/>
  <c r="H46" i="6"/>
  <c r="I46" i="6"/>
  <c r="F46" i="6"/>
  <c r="G46" i="6"/>
  <c r="C46" i="6"/>
  <c r="D46" i="6"/>
  <c r="J46" i="6"/>
  <c r="E47" i="6"/>
  <c r="H47" i="6"/>
  <c r="I47" i="6"/>
  <c r="F47" i="6"/>
  <c r="G47" i="6"/>
  <c r="C47" i="6"/>
  <c r="D47" i="6"/>
  <c r="J47" i="6"/>
  <c r="E48" i="6"/>
  <c r="H48" i="6"/>
  <c r="I48" i="6"/>
  <c r="F48" i="6"/>
  <c r="G48" i="6"/>
  <c r="C48" i="6"/>
  <c r="D48" i="6"/>
  <c r="J48" i="6"/>
  <c r="E49" i="6"/>
  <c r="H49" i="6"/>
  <c r="I49" i="6"/>
  <c r="F49" i="6"/>
  <c r="G49" i="6"/>
  <c r="C49" i="6"/>
  <c r="D49" i="6"/>
  <c r="J49" i="6"/>
  <c r="E50" i="6"/>
  <c r="H50" i="6"/>
  <c r="I50" i="6"/>
  <c r="F50" i="6"/>
  <c r="G50" i="6"/>
  <c r="C50" i="6"/>
  <c r="D50" i="6"/>
  <c r="J50" i="6"/>
  <c r="E51" i="6"/>
  <c r="H51" i="6"/>
  <c r="I51" i="6"/>
  <c r="F51" i="6"/>
  <c r="G51" i="6"/>
  <c r="C51" i="6"/>
  <c r="D51" i="6"/>
  <c r="J51" i="6"/>
  <c r="E52" i="6"/>
  <c r="H52" i="6"/>
  <c r="I52" i="6"/>
  <c r="F52" i="6"/>
  <c r="G52" i="6"/>
  <c r="C52" i="6"/>
  <c r="D52" i="6"/>
  <c r="J52" i="6"/>
  <c r="E53" i="6"/>
  <c r="H53" i="6"/>
  <c r="I53" i="6"/>
  <c r="F53" i="6"/>
  <c r="G53" i="6"/>
  <c r="C53" i="6"/>
  <c r="D53" i="6"/>
  <c r="J53" i="6"/>
  <c r="E54" i="6"/>
  <c r="H54" i="6"/>
  <c r="I54" i="6"/>
  <c r="F54" i="6"/>
  <c r="G54" i="6"/>
  <c r="C54" i="6"/>
  <c r="D54" i="6"/>
  <c r="J54" i="6"/>
  <c r="E55" i="6"/>
  <c r="H55" i="6"/>
  <c r="I55" i="6"/>
  <c r="F55" i="6"/>
  <c r="G55" i="6"/>
  <c r="C55" i="6"/>
  <c r="D55" i="6"/>
  <c r="J55" i="6"/>
  <c r="E56" i="6"/>
  <c r="H56" i="6"/>
  <c r="I56" i="6"/>
  <c r="F56" i="6"/>
  <c r="G56" i="6"/>
  <c r="C56" i="6"/>
  <c r="D56" i="6"/>
  <c r="J56" i="6"/>
  <c r="E57" i="6"/>
  <c r="H57" i="6"/>
  <c r="I57" i="6"/>
  <c r="F57" i="6"/>
  <c r="G57" i="6"/>
  <c r="C57" i="6"/>
  <c r="D57" i="6"/>
  <c r="J57" i="6"/>
  <c r="E58" i="6"/>
  <c r="H58" i="6"/>
  <c r="I58" i="6"/>
  <c r="F58" i="6"/>
  <c r="G58" i="6"/>
  <c r="C58" i="6"/>
  <c r="D58" i="6"/>
  <c r="J58" i="6"/>
  <c r="E59" i="6"/>
  <c r="H59" i="6"/>
  <c r="I59" i="6"/>
  <c r="F59" i="6"/>
  <c r="G59" i="6"/>
  <c r="C59" i="6"/>
  <c r="D59" i="6"/>
  <c r="J59" i="6"/>
  <c r="E60" i="6"/>
  <c r="H60" i="6"/>
  <c r="I60" i="6"/>
  <c r="F60" i="6"/>
  <c r="G60" i="6"/>
  <c r="C60" i="6"/>
  <c r="D60" i="6"/>
  <c r="J60" i="6"/>
  <c r="E61" i="6"/>
  <c r="H61" i="6"/>
  <c r="I61" i="6"/>
  <c r="F61" i="6"/>
  <c r="G61" i="6"/>
  <c r="C61" i="6"/>
  <c r="D61" i="6"/>
  <c r="J61" i="6"/>
  <c r="E62" i="6"/>
  <c r="H62" i="6"/>
  <c r="I62" i="6"/>
  <c r="F62" i="6"/>
  <c r="G62" i="6"/>
  <c r="C62" i="6"/>
  <c r="D62" i="6"/>
  <c r="J62" i="6"/>
  <c r="E63" i="6"/>
  <c r="H63" i="6"/>
  <c r="I63" i="6"/>
  <c r="F63" i="6"/>
  <c r="G63" i="6"/>
  <c r="C63" i="6"/>
  <c r="D63" i="6"/>
  <c r="J63" i="6"/>
  <c r="E64" i="6"/>
  <c r="H64" i="6"/>
  <c r="I64" i="6"/>
  <c r="F64" i="6"/>
  <c r="G64" i="6"/>
  <c r="C64" i="6"/>
  <c r="D64" i="6"/>
  <c r="J64" i="6"/>
  <c r="E65" i="6"/>
  <c r="H65" i="6"/>
  <c r="I65" i="6"/>
  <c r="F65" i="6"/>
  <c r="G65" i="6"/>
  <c r="C65" i="6"/>
  <c r="D65" i="6"/>
  <c r="J65" i="6"/>
  <c r="E66" i="6"/>
  <c r="H66" i="6"/>
  <c r="I66" i="6"/>
  <c r="F66" i="6"/>
  <c r="G66" i="6"/>
  <c r="C66" i="6"/>
  <c r="D66" i="6"/>
  <c r="J66" i="6"/>
  <c r="E67" i="6"/>
  <c r="H67" i="6"/>
  <c r="I67" i="6"/>
  <c r="F67" i="6"/>
  <c r="G67" i="6"/>
  <c r="C67" i="6"/>
  <c r="D67" i="6"/>
  <c r="J67" i="6"/>
  <c r="E68" i="6"/>
  <c r="H68" i="6"/>
  <c r="I68" i="6"/>
  <c r="F68" i="6"/>
  <c r="G68" i="6"/>
  <c r="C68" i="6"/>
  <c r="D68" i="6"/>
  <c r="J68" i="6"/>
  <c r="E69" i="6"/>
  <c r="H69" i="6"/>
  <c r="I69" i="6"/>
  <c r="F69" i="6"/>
  <c r="G69" i="6"/>
  <c r="C69" i="6"/>
  <c r="D69" i="6"/>
  <c r="J69" i="6"/>
  <c r="E70" i="6"/>
  <c r="H70" i="6"/>
  <c r="I70" i="6"/>
  <c r="F70" i="6"/>
  <c r="G70" i="6"/>
  <c r="C70" i="6"/>
  <c r="D70" i="6"/>
  <c r="J70" i="6"/>
  <c r="E71" i="6"/>
  <c r="H71" i="6"/>
  <c r="I71" i="6"/>
  <c r="F71" i="6"/>
  <c r="G71" i="6"/>
  <c r="C71" i="6"/>
  <c r="D71" i="6"/>
  <c r="J71" i="6"/>
  <c r="E72" i="6"/>
  <c r="H72" i="6"/>
  <c r="I72" i="6"/>
  <c r="F72" i="6"/>
  <c r="G72" i="6"/>
  <c r="C72" i="6"/>
  <c r="D72" i="6"/>
  <c r="J72" i="6"/>
  <c r="E73" i="6"/>
  <c r="H73" i="6"/>
  <c r="I73" i="6"/>
  <c r="F73" i="6"/>
  <c r="G73" i="6"/>
  <c r="C73" i="6"/>
  <c r="D73" i="6"/>
  <c r="J73" i="6"/>
  <c r="E74" i="6"/>
  <c r="H74" i="6"/>
  <c r="I74" i="6"/>
  <c r="F74" i="6"/>
  <c r="G74" i="6"/>
  <c r="C74" i="6"/>
  <c r="D74" i="6"/>
  <c r="J74" i="6"/>
  <c r="E75" i="6"/>
  <c r="H75" i="6"/>
  <c r="I75" i="6"/>
  <c r="F75" i="6"/>
  <c r="G75" i="6"/>
  <c r="C75" i="6"/>
  <c r="D75" i="6"/>
  <c r="J75" i="6"/>
  <c r="E76" i="6"/>
  <c r="H76" i="6"/>
  <c r="I76" i="6"/>
  <c r="F76" i="6"/>
  <c r="G76" i="6"/>
  <c r="C76" i="6"/>
  <c r="D76" i="6"/>
  <c r="J76" i="6"/>
  <c r="E77" i="6"/>
  <c r="H77" i="6"/>
  <c r="I77" i="6"/>
  <c r="F77" i="6"/>
  <c r="G77" i="6"/>
  <c r="C77" i="6"/>
  <c r="D77" i="6"/>
  <c r="J77" i="6"/>
  <c r="E78" i="6"/>
  <c r="H78" i="6"/>
  <c r="I78" i="6"/>
  <c r="F78" i="6"/>
  <c r="G78" i="6"/>
  <c r="C78" i="6"/>
  <c r="D78" i="6"/>
  <c r="J78" i="6"/>
  <c r="E79" i="6"/>
  <c r="H79" i="6"/>
  <c r="I79" i="6"/>
  <c r="F79" i="6"/>
  <c r="G79" i="6"/>
  <c r="C79" i="6"/>
  <c r="D79" i="6"/>
  <c r="J79" i="6"/>
  <c r="E80" i="6"/>
  <c r="H80" i="6"/>
  <c r="I80" i="6"/>
  <c r="F80" i="6"/>
  <c r="G80" i="6"/>
  <c r="C80" i="6"/>
  <c r="D80" i="6"/>
  <c r="J80" i="6"/>
  <c r="E81" i="6"/>
  <c r="H81" i="6"/>
  <c r="I81" i="6"/>
  <c r="F81" i="6"/>
  <c r="G81" i="6"/>
  <c r="C81" i="6"/>
  <c r="D81" i="6"/>
  <c r="J81" i="6"/>
  <c r="E82" i="6"/>
  <c r="H82" i="6"/>
  <c r="I82" i="6"/>
  <c r="F82" i="6"/>
  <c r="G82" i="6"/>
  <c r="C82" i="6"/>
  <c r="D82" i="6"/>
  <c r="J82" i="6"/>
  <c r="E83" i="6"/>
  <c r="H83" i="6"/>
  <c r="I83" i="6"/>
  <c r="F83" i="6"/>
  <c r="G83" i="6"/>
  <c r="C83" i="6"/>
  <c r="D83" i="6"/>
  <c r="J83" i="6"/>
  <c r="E84" i="6"/>
  <c r="I84" i="6"/>
  <c r="F84" i="6"/>
  <c r="G84" i="6"/>
  <c r="C84" i="6"/>
  <c r="D84" i="6"/>
  <c r="J84" i="6"/>
  <c r="E85" i="6"/>
  <c r="H85" i="6"/>
  <c r="I85" i="6"/>
  <c r="F85" i="6"/>
  <c r="G85" i="6"/>
  <c r="C85" i="6"/>
  <c r="D85" i="6"/>
  <c r="J85" i="6"/>
  <c r="E86" i="6"/>
  <c r="I86" i="6"/>
  <c r="F86" i="6"/>
  <c r="G86" i="6"/>
  <c r="C86" i="6"/>
  <c r="D86" i="6"/>
  <c r="J86" i="6"/>
  <c r="E87" i="6"/>
  <c r="H87" i="6"/>
  <c r="I87" i="6"/>
  <c r="F87" i="6"/>
  <c r="G87" i="6"/>
  <c r="C87" i="6"/>
  <c r="D87" i="6"/>
  <c r="J87" i="6"/>
  <c r="E88" i="6"/>
  <c r="H88" i="6"/>
  <c r="I88" i="6"/>
  <c r="F88" i="6"/>
  <c r="G88" i="6"/>
  <c r="C88" i="6"/>
  <c r="D88" i="6"/>
  <c r="J88" i="6"/>
  <c r="E89" i="6"/>
  <c r="H89" i="6"/>
  <c r="I89" i="6"/>
  <c r="F89" i="6"/>
  <c r="G89" i="6"/>
  <c r="C89" i="6"/>
  <c r="D89" i="6"/>
  <c r="J89" i="6"/>
  <c r="E90" i="6"/>
  <c r="H90" i="6"/>
  <c r="I90" i="6"/>
  <c r="F90" i="6"/>
  <c r="G90" i="6"/>
  <c r="C90" i="6"/>
  <c r="D90" i="6"/>
  <c r="J90" i="6"/>
  <c r="E91" i="6"/>
  <c r="H91" i="6"/>
  <c r="I91" i="6"/>
  <c r="F91" i="6"/>
  <c r="G91" i="6"/>
  <c r="C91" i="6"/>
  <c r="D91" i="6"/>
  <c r="J91" i="6"/>
  <c r="E92" i="6"/>
  <c r="H92" i="6"/>
  <c r="I92" i="6"/>
  <c r="F92" i="6"/>
  <c r="G92" i="6"/>
  <c r="C92" i="6"/>
  <c r="D92" i="6"/>
  <c r="J92" i="6"/>
  <c r="E93" i="6"/>
  <c r="H93" i="6"/>
  <c r="I93" i="6"/>
  <c r="F93" i="6"/>
  <c r="G93" i="6"/>
  <c r="C93" i="6"/>
  <c r="D93" i="6"/>
  <c r="J93" i="6"/>
  <c r="E94" i="6"/>
  <c r="H94" i="6"/>
  <c r="I94" i="6"/>
  <c r="F94" i="6"/>
  <c r="G94" i="6"/>
  <c r="C94" i="6"/>
  <c r="D94" i="6"/>
  <c r="J94" i="6"/>
  <c r="E95" i="6"/>
  <c r="H95" i="6"/>
  <c r="I95" i="6"/>
  <c r="F95" i="6"/>
  <c r="G95" i="6"/>
  <c r="C95" i="6"/>
  <c r="D95" i="6"/>
  <c r="J95" i="6"/>
  <c r="E96" i="6"/>
  <c r="I96" i="6"/>
  <c r="F96" i="6"/>
  <c r="G96" i="6"/>
  <c r="C96" i="6"/>
  <c r="D96" i="6"/>
  <c r="J96" i="6"/>
  <c r="E97" i="6"/>
  <c r="H97" i="6"/>
  <c r="I97" i="6"/>
  <c r="F97" i="6"/>
  <c r="G97" i="6"/>
  <c r="C97" i="6"/>
  <c r="D97" i="6"/>
  <c r="J97" i="6"/>
  <c r="E98" i="6"/>
  <c r="I98" i="6"/>
  <c r="F98" i="6"/>
  <c r="G98" i="6"/>
  <c r="C98" i="6"/>
  <c r="D98" i="6"/>
  <c r="J98" i="6"/>
  <c r="E99" i="6"/>
  <c r="H99" i="6"/>
  <c r="I99" i="6"/>
  <c r="F99" i="6"/>
  <c r="G99" i="6"/>
  <c r="C99" i="6"/>
  <c r="D99" i="6"/>
  <c r="J99" i="6"/>
  <c r="E100" i="6"/>
  <c r="H100" i="6"/>
  <c r="I100" i="6"/>
  <c r="F100" i="6"/>
  <c r="G100" i="6"/>
  <c r="C100" i="6"/>
  <c r="D100" i="6"/>
  <c r="J100" i="6"/>
  <c r="E101" i="6"/>
  <c r="H101" i="6"/>
  <c r="I101" i="6"/>
  <c r="F101" i="6"/>
  <c r="G101" i="6"/>
  <c r="C101" i="6"/>
  <c r="D101" i="6"/>
  <c r="J101" i="6"/>
  <c r="E102" i="6"/>
  <c r="H102" i="6"/>
  <c r="I102" i="6"/>
  <c r="F102" i="6"/>
  <c r="G102" i="6"/>
  <c r="C102" i="6"/>
  <c r="D102" i="6"/>
  <c r="J102" i="6"/>
  <c r="E103" i="6"/>
  <c r="H103" i="6"/>
  <c r="I103" i="6"/>
  <c r="F103" i="6"/>
  <c r="G103" i="6"/>
  <c r="C103" i="6"/>
  <c r="D103" i="6"/>
  <c r="J103" i="6"/>
  <c r="E104" i="6"/>
  <c r="H104" i="6"/>
  <c r="I104" i="6"/>
  <c r="F104" i="6"/>
  <c r="G104" i="6"/>
  <c r="C104" i="6"/>
  <c r="D104" i="6"/>
  <c r="J104" i="6"/>
  <c r="E105" i="6"/>
  <c r="H105" i="6"/>
  <c r="I105" i="6"/>
  <c r="F105" i="6"/>
  <c r="G105" i="6"/>
  <c r="C105" i="6"/>
  <c r="D105" i="6"/>
  <c r="J105" i="6"/>
  <c r="E106" i="6"/>
  <c r="H106" i="6"/>
  <c r="I106" i="6"/>
  <c r="F106" i="6"/>
  <c r="G106" i="6"/>
  <c r="C106" i="6"/>
  <c r="D106" i="6"/>
  <c r="J106" i="6"/>
  <c r="E107" i="6"/>
  <c r="H107" i="6"/>
  <c r="I107" i="6"/>
  <c r="F107" i="6"/>
  <c r="G107" i="6"/>
  <c r="C107" i="6"/>
  <c r="D107" i="6"/>
  <c r="J107" i="6"/>
  <c r="E108" i="6"/>
  <c r="I108" i="6"/>
  <c r="F108" i="6"/>
  <c r="G108" i="6"/>
  <c r="C108" i="6"/>
  <c r="D108" i="6"/>
  <c r="J108" i="6"/>
  <c r="E109" i="6"/>
  <c r="I109" i="6"/>
  <c r="F109" i="6"/>
  <c r="G109" i="6"/>
  <c r="C109" i="6"/>
  <c r="D109" i="6"/>
  <c r="J109" i="6"/>
  <c r="E110" i="6"/>
  <c r="I110" i="6"/>
  <c r="F110" i="6"/>
  <c r="G110" i="6"/>
  <c r="C110" i="6"/>
  <c r="D110" i="6"/>
  <c r="J110" i="6"/>
  <c r="E111" i="6"/>
  <c r="I111" i="6"/>
  <c r="F111" i="6"/>
  <c r="G111" i="6"/>
  <c r="C111" i="6"/>
  <c r="D111" i="6"/>
  <c r="J111" i="6"/>
  <c r="E112" i="6"/>
  <c r="I112" i="6"/>
  <c r="F112" i="6"/>
  <c r="G112" i="6"/>
  <c r="C112" i="6"/>
  <c r="D112" i="6"/>
  <c r="J112" i="6"/>
  <c r="E113" i="6"/>
  <c r="I113" i="6"/>
  <c r="F113" i="6"/>
  <c r="G113" i="6"/>
  <c r="C113" i="6"/>
  <c r="D113" i="6"/>
  <c r="J113" i="6"/>
  <c r="E114" i="6"/>
  <c r="I114" i="6"/>
  <c r="F114" i="6"/>
  <c r="G114" i="6"/>
  <c r="C114" i="6"/>
  <c r="D114" i="6"/>
  <c r="J114" i="6"/>
  <c r="E115" i="6"/>
  <c r="I115" i="6"/>
  <c r="F115" i="6"/>
  <c r="G115" i="6"/>
  <c r="C115" i="6"/>
  <c r="D115" i="6"/>
  <c r="J115" i="6"/>
  <c r="E116" i="6"/>
  <c r="I116" i="6"/>
  <c r="F116" i="6"/>
  <c r="G116" i="6"/>
  <c r="C116" i="6"/>
  <c r="D116" i="6"/>
  <c r="J116" i="6"/>
  <c r="E117" i="6"/>
  <c r="I117" i="6"/>
  <c r="F117" i="6"/>
  <c r="G117" i="6"/>
  <c r="C117" i="6"/>
  <c r="D117" i="6"/>
  <c r="J117" i="6"/>
  <c r="E118" i="6"/>
  <c r="I118" i="6"/>
  <c r="F118" i="6"/>
  <c r="G118" i="6"/>
  <c r="C118" i="6"/>
  <c r="D118" i="6"/>
  <c r="J118" i="6"/>
  <c r="E119" i="6"/>
  <c r="I119" i="6"/>
  <c r="F119" i="6"/>
  <c r="G119" i="6"/>
  <c r="C119" i="6"/>
  <c r="D119" i="6"/>
  <c r="J119" i="6"/>
  <c r="E120" i="6"/>
  <c r="I120" i="6"/>
  <c r="F120" i="6"/>
  <c r="G120" i="6"/>
  <c r="C120" i="6"/>
  <c r="D120" i="6"/>
  <c r="J120" i="6"/>
  <c r="E121" i="6"/>
  <c r="I121" i="6"/>
  <c r="F121" i="6"/>
  <c r="G121" i="6"/>
  <c r="C121" i="6"/>
  <c r="D121" i="6"/>
  <c r="J121" i="6"/>
  <c r="E122" i="6"/>
  <c r="I122" i="6"/>
  <c r="F122" i="6"/>
  <c r="G122" i="6"/>
  <c r="C122" i="6"/>
  <c r="D122" i="6"/>
  <c r="J122" i="6"/>
  <c r="E123" i="6"/>
  <c r="I123" i="6"/>
  <c r="F123" i="6"/>
  <c r="G123" i="6"/>
  <c r="C123" i="6"/>
  <c r="D123" i="6"/>
  <c r="J123" i="6"/>
  <c r="E124" i="6"/>
  <c r="I124" i="6"/>
  <c r="F124" i="6"/>
  <c r="G124" i="6"/>
  <c r="C124" i="6"/>
  <c r="D124" i="6"/>
  <c r="J124" i="6"/>
  <c r="E125" i="6"/>
  <c r="I125" i="6"/>
  <c r="F125" i="6"/>
  <c r="G125" i="6"/>
  <c r="C125" i="6"/>
  <c r="D125" i="6"/>
  <c r="J125" i="6"/>
  <c r="E126" i="6"/>
  <c r="I126" i="6"/>
  <c r="F126" i="6"/>
  <c r="G126" i="6"/>
  <c r="C126" i="6"/>
  <c r="D126" i="6"/>
  <c r="J126" i="6"/>
  <c r="E127" i="6"/>
  <c r="I127" i="6"/>
  <c r="F127" i="6"/>
  <c r="G127" i="6"/>
  <c r="C127" i="6"/>
  <c r="D127" i="6"/>
  <c r="J127" i="6"/>
  <c r="E128" i="6"/>
  <c r="I128" i="6"/>
  <c r="F128" i="6"/>
  <c r="G128" i="6"/>
  <c r="C128" i="6"/>
  <c r="D128" i="6"/>
  <c r="J128" i="6"/>
  <c r="E129" i="6"/>
  <c r="I129" i="6"/>
  <c r="F129" i="6"/>
  <c r="G129" i="6"/>
  <c r="C129" i="6"/>
  <c r="D129" i="6"/>
  <c r="J129" i="6"/>
  <c r="E130" i="6"/>
  <c r="I130" i="6"/>
  <c r="F130" i="6"/>
  <c r="G130" i="6"/>
  <c r="C130" i="6"/>
  <c r="D130" i="6"/>
  <c r="J130" i="6"/>
  <c r="E131" i="6"/>
  <c r="I131" i="6"/>
  <c r="F131" i="6"/>
  <c r="G131" i="6"/>
  <c r="C131" i="6"/>
  <c r="D131" i="6"/>
  <c r="J131" i="6"/>
  <c r="E132" i="6"/>
  <c r="H132" i="6"/>
  <c r="I132" i="6"/>
  <c r="F132" i="6"/>
  <c r="G132" i="6"/>
  <c r="C132" i="6"/>
  <c r="D132" i="6"/>
  <c r="J132" i="6"/>
  <c r="E133" i="6"/>
  <c r="H133" i="6"/>
  <c r="I133" i="6"/>
  <c r="F133" i="6"/>
  <c r="G133" i="6"/>
  <c r="C133" i="6"/>
  <c r="D133" i="6"/>
  <c r="J133" i="6"/>
  <c r="E134" i="6"/>
  <c r="H134" i="6"/>
  <c r="I134" i="6"/>
  <c r="F134" i="6"/>
  <c r="G134" i="6"/>
  <c r="C134" i="6"/>
  <c r="D134" i="6"/>
  <c r="J134" i="6"/>
  <c r="E135" i="6"/>
  <c r="H135" i="6"/>
  <c r="I135" i="6"/>
  <c r="F135" i="6"/>
  <c r="G135" i="6"/>
  <c r="C135" i="6"/>
  <c r="D135" i="6"/>
  <c r="J135" i="6"/>
  <c r="E136" i="6"/>
  <c r="H136" i="6"/>
  <c r="I136" i="6"/>
  <c r="F136" i="6"/>
  <c r="G136" i="6"/>
  <c r="C136" i="6"/>
  <c r="D136" i="6"/>
  <c r="J136" i="6"/>
  <c r="E137" i="6"/>
  <c r="H137" i="6"/>
  <c r="I137" i="6"/>
  <c r="F137" i="6"/>
  <c r="G137" i="6"/>
  <c r="C137" i="6"/>
  <c r="D137" i="6"/>
  <c r="J137" i="6"/>
  <c r="E138" i="6"/>
  <c r="H138" i="6"/>
  <c r="I138" i="6"/>
  <c r="F138" i="6"/>
  <c r="G138" i="6"/>
  <c r="C138" i="6"/>
  <c r="D138" i="6"/>
  <c r="J138" i="6"/>
  <c r="E139" i="6"/>
  <c r="H139" i="6"/>
  <c r="I139" i="6"/>
  <c r="F139" i="6"/>
  <c r="G139" i="6"/>
  <c r="C139" i="6"/>
  <c r="D139" i="6"/>
  <c r="J139" i="6"/>
  <c r="E140" i="6"/>
  <c r="H140" i="6"/>
  <c r="I140" i="6"/>
  <c r="F140" i="6"/>
  <c r="G140" i="6"/>
  <c r="C140" i="6"/>
  <c r="D140" i="6"/>
  <c r="J140" i="6"/>
  <c r="E141" i="6"/>
  <c r="H141" i="6"/>
  <c r="I141" i="6"/>
  <c r="F141" i="6"/>
  <c r="G141" i="6"/>
  <c r="C141" i="6"/>
  <c r="D141" i="6"/>
  <c r="J141" i="6"/>
  <c r="E142" i="6"/>
  <c r="H142" i="6"/>
  <c r="I142" i="6"/>
  <c r="F142" i="6"/>
  <c r="G142" i="6"/>
  <c r="C142" i="6"/>
  <c r="D142" i="6"/>
  <c r="J142" i="6"/>
  <c r="E143" i="6"/>
  <c r="H143" i="6"/>
  <c r="I143" i="6"/>
  <c r="F143" i="6"/>
  <c r="G143" i="6"/>
  <c r="C143" i="6"/>
  <c r="D143" i="6"/>
  <c r="J143" i="6"/>
  <c r="E144" i="6"/>
  <c r="H144" i="6"/>
  <c r="I144" i="6"/>
  <c r="F144" i="6"/>
  <c r="G144" i="6"/>
  <c r="C144" i="6"/>
  <c r="D144" i="6"/>
  <c r="J144" i="6"/>
  <c r="E145" i="6"/>
  <c r="H145" i="6"/>
  <c r="I145" i="6"/>
  <c r="F145" i="6"/>
  <c r="G145" i="6"/>
  <c r="C145" i="6"/>
  <c r="D145" i="6"/>
  <c r="J145" i="6"/>
  <c r="E146" i="6"/>
  <c r="H146" i="6"/>
  <c r="I146" i="6"/>
  <c r="F146" i="6"/>
  <c r="G146" i="6"/>
  <c r="C146" i="6"/>
  <c r="D146" i="6"/>
  <c r="J146" i="6"/>
  <c r="E147" i="6"/>
  <c r="H147" i="6"/>
  <c r="I147" i="6"/>
  <c r="F147" i="6"/>
  <c r="G147" i="6"/>
  <c r="C147" i="6"/>
  <c r="D147" i="6"/>
  <c r="J147" i="6"/>
  <c r="E148" i="6"/>
  <c r="H148" i="6"/>
  <c r="I148" i="6"/>
  <c r="F148" i="6"/>
  <c r="G148" i="6"/>
  <c r="C148" i="6"/>
  <c r="D148" i="6"/>
  <c r="J148" i="6"/>
  <c r="E149" i="6"/>
  <c r="H149" i="6"/>
  <c r="I149" i="6"/>
  <c r="F149" i="6"/>
  <c r="G149" i="6"/>
  <c r="C149" i="6"/>
  <c r="D149" i="6"/>
  <c r="J149" i="6"/>
  <c r="E150" i="6"/>
  <c r="H150" i="6"/>
  <c r="I150" i="6"/>
  <c r="F150" i="6"/>
  <c r="G150" i="6"/>
  <c r="C150" i="6"/>
  <c r="D150" i="6"/>
  <c r="J150" i="6"/>
  <c r="E151" i="6"/>
  <c r="H151" i="6"/>
  <c r="I151" i="6"/>
  <c r="F151" i="6"/>
  <c r="G151" i="6"/>
  <c r="C151" i="6"/>
  <c r="D151" i="6"/>
  <c r="J151" i="6"/>
  <c r="E152" i="6"/>
  <c r="H152" i="6"/>
  <c r="I152" i="6"/>
  <c r="F152" i="6"/>
  <c r="G152" i="6"/>
  <c r="C152" i="6"/>
  <c r="D152" i="6"/>
  <c r="J152" i="6"/>
  <c r="E153" i="6"/>
  <c r="H153" i="6"/>
  <c r="I153" i="6"/>
  <c r="F153" i="6"/>
  <c r="G153" i="6"/>
  <c r="C153" i="6"/>
  <c r="D153" i="6"/>
  <c r="J153" i="6"/>
  <c r="E154" i="6"/>
  <c r="H154" i="6"/>
  <c r="I154" i="6"/>
  <c r="F154" i="6"/>
  <c r="G154" i="6"/>
  <c r="C154" i="6"/>
  <c r="D154" i="6"/>
  <c r="J154" i="6"/>
  <c r="E155" i="6"/>
  <c r="H155" i="6"/>
  <c r="I155" i="6"/>
  <c r="F155" i="6"/>
  <c r="G155" i="6"/>
  <c r="C155" i="6"/>
  <c r="D155" i="6"/>
  <c r="J155" i="6"/>
  <c r="E156" i="6"/>
  <c r="H156" i="6"/>
  <c r="I156" i="6"/>
  <c r="F156" i="6"/>
  <c r="G156" i="6"/>
  <c r="C156" i="6"/>
  <c r="D156" i="6"/>
  <c r="J156" i="6"/>
  <c r="E157" i="6"/>
  <c r="H157" i="6"/>
  <c r="I157" i="6"/>
  <c r="F157" i="6"/>
  <c r="G157" i="6"/>
  <c r="C157" i="6"/>
  <c r="D157" i="6"/>
  <c r="J157" i="6"/>
  <c r="E158" i="6"/>
  <c r="H158" i="6"/>
  <c r="I158" i="6"/>
  <c r="F158" i="6"/>
  <c r="G158" i="6"/>
  <c r="C158" i="6"/>
  <c r="D158" i="6"/>
  <c r="J158" i="6"/>
  <c r="E159" i="6"/>
  <c r="H159" i="6"/>
  <c r="I159" i="6"/>
  <c r="F159" i="6"/>
  <c r="G159" i="6"/>
  <c r="C159" i="6"/>
  <c r="D159" i="6"/>
  <c r="J159" i="6"/>
  <c r="E160" i="6"/>
  <c r="H160" i="6"/>
  <c r="I160" i="6"/>
  <c r="F160" i="6"/>
  <c r="G160" i="6"/>
  <c r="C160" i="6"/>
  <c r="D160" i="6"/>
  <c r="J160" i="6"/>
  <c r="E161" i="6"/>
  <c r="H161" i="6"/>
  <c r="I161" i="6"/>
  <c r="F161" i="6"/>
  <c r="G161" i="6"/>
  <c r="C161" i="6"/>
  <c r="D161" i="6"/>
  <c r="J161" i="6"/>
  <c r="E162" i="6"/>
  <c r="H162" i="6"/>
  <c r="I162" i="6"/>
  <c r="F162" i="6"/>
  <c r="G162" i="6"/>
  <c r="C162" i="6"/>
  <c r="D162" i="6"/>
  <c r="J162" i="6"/>
  <c r="E163" i="6"/>
  <c r="H163" i="6"/>
  <c r="I163" i="6"/>
  <c r="F163" i="6"/>
  <c r="G163" i="6"/>
  <c r="C163" i="6"/>
  <c r="D163" i="6"/>
  <c r="J163" i="6"/>
  <c r="E164" i="6"/>
  <c r="H164" i="6"/>
  <c r="I164" i="6"/>
  <c r="F164" i="6"/>
  <c r="G164" i="6"/>
  <c r="C164" i="6"/>
  <c r="D164" i="6"/>
  <c r="J164" i="6"/>
  <c r="E165" i="6"/>
  <c r="H165" i="6"/>
  <c r="I165" i="6"/>
  <c r="F165" i="6"/>
  <c r="G165" i="6"/>
  <c r="C165" i="6"/>
  <c r="D165" i="6"/>
  <c r="J165" i="6"/>
  <c r="E166" i="6"/>
  <c r="H166" i="6"/>
  <c r="I166" i="6"/>
  <c r="F166" i="6"/>
  <c r="G166" i="6"/>
  <c r="C166" i="6"/>
  <c r="D166" i="6"/>
  <c r="J166" i="6"/>
  <c r="E167" i="6"/>
  <c r="H167" i="6"/>
  <c r="I167" i="6"/>
  <c r="F167" i="6"/>
  <c r="G167" i="6"/>
  <c r="C167" i="6"/>
  <c r="D167" i="6"/>
  <c r="J167" i="6"/>
  <c r="E168" i="6"/>
  <c r="H168" i="6"/>
  <c r="I168" i="6"/>
  <c r="F168" i="6"/>
  <c r="G168" i="6"/>
  <c r="C168" i="6"/>
  <c r="D168" i="6"/>
  <c r="J168" i="6"/>
  <c r="E169" i="6"/>
  <c r="H169" i="6"/>
  <c r="I169" i="6"/>
  <c r="F169" i="6"/>
  <c r="G169" i="6"/>
  <c r="C169" i="6"/>
  <c r="D169" i="6"/>
  <c r="J169" i="6"/>
  <c r="E170" i="6"/>
  <c r="H170" i="6"/>
  <c r="I170" i="6"/>
  <c r="F170" i="6"/>
  <c r="G170" i="6"/>
  <c r="C170" i="6"/>
  <c r="D170" i="6"/>
  <c r="J170" i="6"/>
  <c r="E171" i="6"/>
  <c r="H171" i="6"/>
  <c r="I171" i="6"/>
  <c r="F171" i="6"/>
  <c r="G171" i="6"/>
  <c r="C171" i="6"/>
  <c r="D171" i="6"/>
  <c r="J171" i="6"/>
  <c r="E172" i="6"/>
  <c r="H172" i="6"/>
  <c r="I172" i="6"/>
  <c r="F172" i="6"/>
  <c r="G172" i="6"/>
  <c r="C172" i="6"/>
  <c r="D172" i="6"/>
  <c r="J172" i="6"/>
  <c r="E173" i="6"/>
  <c r="H173" i="6"/>
  <c r="I173" i="6"/>
  <c r="F173" i="6"/>
  <c r="G173" i="6"/>
  <c r="C173" i="6"/>
  <c r="D173" i="6"/>
  <c r="J173" i="6"/>
  <c r="E174" i="6"/>
  <c r="H174" i="6"/>
  <c r="I174" i="6"/>
  <c r="F174" i="6"/>
  <c r="G174" i="6"/>
  <c r="C174" i="6"/>
  <c r="D174" i="6"/>
  <c r="J174" i="6"/>
  <c r="E175" i="6"/>
  <c r="H175" i="6"/>
  <c r="I175" i="6"/>
  <c r="F175" i="6"/>
  <c r="G175" i="6"/>
  <c r="C175" i="6"/>
  <c r="D175" i="6"/>
  <c r="J175" i="6"/>
  <c r="E176" i="6"/>
  <c r="H176" i="6"/>
  <c r="I176" i="6"/>
  <c r="F176" i="6"/>
  <c r="G176" i="6"/>
  <c r="C176" i="6"/>
  <c r="D176" i="6"/>
  <c r="J176" i="6"/>
  <c r="E177" i="6"/>
  <c r="H177" i="6"/>
  <c r="I177" i="6"/>
  <c r="F177" i="6"/>
  <c r="G177" i="6"/>
  <c r="C177" i="6"/>
  <c r="D177" i="6"/>
  <c r="J177" i="6"/>
  <c r="E178" i="6"/>
  <c r="H178" i="6"/>
  <c r="I178" i="6"/>
  <c r="F178" i="6"/>
  <c r="G178" i="6"/>
  <c r="C178" i="6"/>
  <c r="D178" i="6"/>
  <c r="J178" i="6"/>
  <c r="E179" i="6"/>
  <c r="H179" i="6"/>
  <c r="I179" i="6"/>
  <c r="F179" i="6"/>
  <c r="G179" i="6"/>
  <c r="C179" i="6"/>
  <c r="D179" i="6"/>
  <c r="J179" i="6"/>
  <c r="E180" i="6"/>
  <c r="H180" i="6"/>
  <c r="I180" i="6"/>
  <c r="F180" i="6"/>
  <c r="G180" i="6"/>
  <c r="C180" i="6"/>
  <c r="D180" i="6"/>
  <c r="J180" i="6"/>
  <c r="E181" i="6"/>
  <c r="H181" i="6"/>
  <c r="I181" i="6"/>
  <c r="F181" i="6"/>
  <c r="G181" i="6"/>
  <c r="C181" i="6"/>
  <c r="D181" i="6"/>
  <c r="J181" i="6"/>
  <c r="E182" i="6"/>
  <c r="H182" i="6"/>
  <c r="I182" i="6"/>
  <c r="F182" i="6"/>
  <c r="G182" i="6"/>
  <c r="C182" i="6"/>
  <c r="D182" i="6"/>
  <c r="J182" i="6"/>
  <c r="E183" i="6"/>
  <c r="H183" i="6"/>
  <c r="I183" i="6"/>
  <c r="F183" i="6"/>
  <c r="G183" i="6"/>
  <c r="C183" i="6"/>
  <c r="D183" i="6"/>
  <c r="J183" i="6"/>
  <c r="E184" i="6"/>
  <c r="H184" i="6"/>
  <c r="I184" i="6"/>
  <c r="F184" i="6"/>
  <c r="G184" i="6"/>
  <c r="C184" i="6"/>
  <c r="D184" i="6"/>
  <c r="J184" i="6"/>
  <c r="E185" i="6"/>
  <c r="H185" i="6"/>
  <c r="I185" i="6"/>
  <c r="F185" i="6"/>
  <c r="G185" i="6"/>
  <c r="C185" i="6"/>
  <c r="D185" i="6"/>
  <c r="J185" i="6"/>
  <c r="E186" i="6"/>
  <c r="H186" i="6"/>
  <c r="I186" i="6"/>
  <c r="F186" i="6"/>
  <c r="G186" i="6"/>
  <c r="C186" i="6"/>
  <c r="D186" i="6"/>
  <c r="J186" i="6"/>
  <c r="E187" i="6"/>
  <c r="H187" i="6"/>
  <c r="I187" i="6"/>
  <c r="F187" i="6"/>
  <c r="G187" i="6"/>
  <c r="C187" i="6"/>
  <c r="D187" i="6"/>
  <c r="J187" i="6"/>
  <c r="E188" i="6"/>
  <c r="H188" i="6"/>
  <c r="I188" i="6"/>
  <c r="F188" i="6"/>
  <c r="G188" i="6"/>
  <c r="C188" i="6"/>
  <c r="D188" i="6"/>
  <c r="J188" i="6"/>
  <c r="E189" i="6"/>
  <c r="H189" i="6"/>
  <c r="I189" i="6"/>
  <c r="F189" i="6"/>
  <c r="G189" i="6"/>
  <c r="C189" i="6"/>
  <c r="D189" i="6"/>
  <c r="J189" i="6"/>
  <c r="E190" i="6"/>
  <c r="H190" i="6"/>
  <c r="I190" i="6"/>
  <c r="F190" i="6"/>
  <c r="G190" i="6"/>
  <c r="C190" i="6"/>
  <c r="D190" i="6"/>
  <c r="J190" i="6"/>
  <c r="E191" i="6"/>
  <c r="H191" i="6"/>
  <c r="I191" i="6"/>
  <c r="F191" i="6"/>
  <c r="G191" i="6"/>
  <c r="C191" i="6"/>
  <c r="D191" i="6"/>
  <c r="J191" i="6"/>
  <c r="E192" i="6"/>
  <c r="H192" i="6"/>
  <c r="I192" i="6"/>
  <c r="F192" i="6"/>
  <c r="G192" i="6"/>
  <c r="C192" i="6"/>
  <c r="D192" i="6"/>
  <c r="J192" i="6"/>
  <c r="E193" i="6"/>
  <c r="I193" i="6"/>
  <c r="F193" i="6"/>
  <c r="G193" i="6"/>
  <c r="C193" i="6"/>
  <c r="D193" i="6"/>
  <c r="J193" i="6"/>
  <c r="E194" i="6"/>
  <c r="I194" i="6"/>
  <c r="F194" i="6"/>
  <c r="G194" i="6"/>
  <c r="C194" i="6"/>
  <c r="D194" i="6"/>
  <c r="J194" i="6"/>
  <c r="E195" i="6"/>
  <c r="I195" i="6"/>
  <c r="F195" i="6"/>
  <c r="G195" i="6"/>
  <c r="C195" i="6"/>
  <c r="D195" i="6"/>
  <c r="J195" i="6"/>
  <c r="E196" i="6"/>
  <c r="I196" i="6"/>
  <c r="F196" i="6"/>
  <c r="G196" i="6"/>
  <c r="C196" i="6"/>
  <c r="D196" i="6"/>
  <c r="J196" i="6"/>
  <c r="E197" i="6"/>
  <c r="H197" i="6"/>
  <c r="I197" i="6"/>
  <c r="F197" i="6"/>
  <c r="G197" i="6"/>
  <c r="C197" i="6"/>
  <c r="D197" i="6"/>
  <c r="J197" i="6"/>
  <c r="E198" i="6"/>
  <c r="I198" i="6"/>
  <c r="F198" i="6"/>
  <c r="G198" i="6"/>
  <c r="C198" i="6"/>
  <c r="D198" i="6"/>
  <c r="J198" i="6"/>
  <c r="E199" i="6"/>
  <c r="I199" i="6"/>
  <c r="F199" i="6"/>
  <c r="G199" i="6"/>
  <c r="C199" i="6"/>
  <c r="D199" i="6"/>
  <c r="J199" i="6"/>
  <c r="E200" i="6"/>
  <c r="I200" i="6"/>
  <c r="F200" i="6"/>
  <c r="G200" i="6"/>
  <c r="C200" i="6"/>
  <c r="D200" i="6"/>
  <c r="J200" i="6"/>
  <c r="E201" i="6"/>
  <c r="I201" i="6"/>
  <c r="F201" i="6"/>
  <c r="G201" i="6"/>
  <c r="C201" i="6"/>
  <c r="D201" i="6"/>
  <c r="J201" i="6"/>
  <c r="E202" i="6"/>
  <c r="I202" i="6"/>
  <c r="F202" i="6"/>
  <c r="G202" i="6"/>
  <c r="C202" i="6"/>
  <c r="D202" i="6"/>
  <c r="J202" i="6"/>
  <c r="E203" i="6"/>
  <c r="I203" i="6"/>
  <c r="F203" i="6"/>
  <c r="G203" i="6"/>
  <c r="C203" i="6"/>
  <c r="D203" i="6"/>
  <c r="J203" i="6"/>
  <c r="E204" i="6"/>
  <c r="I204" i="6"/>
  <c r="F204" i="6"/>
  <c r="G204" i="6"/>
  <c r="C204" i="6"/>
  <c r="D204" i="6"/>
  <c r="J204" i="6"/>
  <c r="E205" i="6"/>
  <c r="I205" i="6"/>
  <c r="F205" i="6"/>
  <c r="G205" i="6"/>
  <c r="C205" i="6"/>
  <c r="D205" i="6"/>
  <c r="J205" i="6"/>
  <c r="E206" i="6"/>
  <c r="I206" i="6"/>
  <c r="F206" i="6"/>
  <c r="G206" i="6"/>
  <c r="C206" i="6"/>
  <c r="D206" i="6"/>
  <c r="J206" i="6"/>
  <c r="E207" i="6"/>
  <c r="I207" i="6"/>
  <c r="F207" i="6"/>
  <c r="G207" i="6"/>
  <c r="C207" i="6"/>
  <c r="D207" i="6"/>
  <c r="J207" i="6"/>
  <c r="E208" i="6"/>
  <c r="I208" i="6"/>
  <c r="F208" i="6"/>
  <c r="G208" i="6"/>
  <c r="C208" i="6"/>
  <c r="D208" i="6"/>
  <c r="J208" i="6"/>
  <c r="E209" i="6"/>
  <c r="I209" i="6"/>
  <c r="F209" i="6"/>
  <c r="G209" i="6"/>
  <c r="C209" i="6"/>
  <c r="D209" i="6"/>
  <c r="J209" i="6"/>
  <c r="E210" i="6"/>
  <c r="I210" i="6"/>
  <c r="F210" i="6"/>
  <c r="G210" i="6"/>
  <c r="C210" i="6"/>
  <c r="D210" i="6"/>
  <c r="J210" i="6"/>
  <c r="E211" i="6"/>
  <c r="I211" i="6"/>
  <c r="F211" i="6"/>
  <c r="G211" i="6"/>
  <c r="C211" i="6"/>
  <c r="D211" i="6"/>
  <c r="J211" i="6"/>
  <c r="E212" i="6"/>
  <c r="I212" i="6"/>
  <c r="F212" i="6"/>
  <c r="G212" i="6"/>
  <c r="C212" i="6"/>
  <c r="D212" i="6"/>
  <c r="J212" i="6"/>
  <c r="E213" i="6"/>
  <c r="I213" i="6"/>
  <c r="F213" i="6"/>
  <c r="G213" i="6"/>
  <c r="C213" i="6"/>
  <c r="D213" i="6"/>
  <c r="J213" i="6"/>
  <c r="E214" i="6"/>
  <c r="I214" i="6"/>
  <c r="F214" i="6"/>
  <c r="G214" i="6"/>
  <c r="C214" i="6"/>
  <c r="D214" i="6"/>
  <c r="J214" i="6"/>
  <c r="E215" i="6"/>
  <c r="I215" i="6"/>
  <c r="F215" i="6"/>
  <c r="G215" i="6"/>
  <c r="C215" i="6"/>
  <c r="D215" i="6"/>
  <c r="J215" i="6"/>
  <c r="E216" i="6"/>
  <c r="I216" i="6"/>
  <c r="F216" i="6"/>
  <c r="G216" i="6"/>
  <c r="C216" i="6"/>
  <c r="D216" i="6"/>
  <c r="J216" i="6"/>
  <c r="E217" i="6"/>
  <c r="I217" i="6"/>
  <c r="F217" i="6"/>
  <c r="G217" i="6"/>
  <c r="C217" i="6"/>
  <c r="D217" i="6"/>
  <c r="J217" i="6"/>
  <c r="E218" i="6"/>
  <c r="I218" i="6"/>
  <c r="F218" i="6"/>
  <c r="G218" i="6"/>
  <c r="C218" i="6"/>
  <c r="D218" i="6"/>
  <c r="J218" i="6"/>
  <c r="E219" i="6"/>
  <c r="I219" i="6"/>
  <c r="F219" i="6"/>
  <c r="G219" i="6"/>
  <c r="C219" i="6"/>
  <c r="D219" i="6"/>
  <c r="J219" i="6"/>
  <c r="E220" i="6"/>
  <c r="I220" i="6"/>
  <c r="F220" i="6"/>
  <c r="G220" i="6"/>
  <c r="C220" i="6"/>
  <c r="D220" i="6"/>
  <c r="J220" i="6"/>
  <c r="E221" i="6"/>
  <c r="I221" i="6"/>
  <c r="F221" i="6"/>
  <c r="G221" i="6"/>
  <c r="C221" i="6"/>
  <c r="D221" i="6"/>
  <c r="J221" i="6"/>
  <c r="E222" i="6"/>
  <c r="H222" i="6"/>
  <c r="I222" i="6"/>
  <c r="F222" i="6"/>
  <c r="G222" i="6"/>
  <c r="C222" i="6"/>
  <c r="D222" i="6"/>
  <c r="J222" i="6"/>
  <c r="E223" i="6"/>
  <c r="I223" i="6"/>
  <c r="F223" i="6"/>
  <c r="G223" i="6"/>
  <c r="C223" i="6"/>
  <c r="D223" i="6"/>
  <c r="J223" i="6"/>
  <c r="H12" i="6"/>
  <c r="I12" i="6"/>
  <c r="F12" i="6"/>
  <c r="G12" i="6"/>
  <c r="C12" i="6"/>
  <c r="D12" i="6"/>
  <c r="E12" i="6"/>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40" i="5"/>
  <c r="E14" i="5"/>
  <c r="H14" i="5"/>
  <c r="I14" i="5"/>
  <c r="F14" i="5"/>
  <c r="G14" i="5"/>
  <c r="C14" i="5"/>
  <c r="D14" i="5"/>
  <c r="E15" i="5"/>
  <c r="H15" i="5"/>
  <c r="I15" i="5"/>
  <c r="F15" i="5"/>
  <c r="G15" i="5"/>
  <c r="C15" i="5"/>
  <c r="D15" i="5"/>
  <c r="E16" i="5"/>
  <c r="H16" i="5"/>
  <c r="I16" i="5"/>
  <c r="F16" i="5"/>
  <c r="G16" i="5"/>
  <c r="C16" i="5"/>
  <c r="D16" i="5"/>
  <c r="E17" i="5"/>
  <c r="H17" i="5"/>
  <c r="I17" i="5"/>
  <c r="F17" i="5"/>
  <c r="G17" i="5"/>
  <c r="C17" i="5"/>
  <c r="D17" i="5"/>
  <c r="E18" i="5"/>
  <c r="H18" i="5"/>
  <c r="I18" i="5"/>
  <c r="F18" i="5"/>
  <c r="G18" i="5"/>
  <c r="C18" i="5"/>
  <c r="D18" i="5"/>
  <c r="E19" i="5"/>
  <c r="H19" i="5"/>
  <c r="I19" i="5"/>
  <c r="F19" i="5"/>
  <c r="G19" i="5"/>
  <c r="C19" i="5"/>
  <c r="D19" i="5"/>
  <c r="E20" i="5"/>
  <c r="H20" i="5"/>
  <c r="I20" i="5"/>
  <c r="F20" i="5"/>
  <c r="G20" i="5"/>
  <c r="C20" i="5"/>
  <c r="D20" i="5"/>
  <c r="E21" i="5"/>
  <c r="H21" i="5"/>
  <c r="I21" i="5"/>
  <c r="F21" i="5"/>
  <c r="G21" i="5"/>
  <c r="C21" i="5"/>
  <c r="D21" i="5"/>
  <c r="E22" i="5"/>
  <c r="H22" i="5"/>
  <c r="I22" i="5"/>
  <c r="F22" i="5"/>
  <c r="G22" i="5"/>
  <c r="C22" i="5"/>
  <c r="D22" i="5"/>
  <c r="E23" i="5"/>
  <c r="H23" i="5"/>
  <c r="I23" i="5"/>
  <c r="F23" i="5"/>
  <c r="G23" i="5"/>
  <c r="C23" i="5"/>
  <c r="D23" i="5"/>
  <c r="E24" i="5"/>
  <c r="H24" i="5"/>
  <c r="I24" i="5"/>
  <c r="F24" i="5"/>
  <c r="G24" i="5"/>
  <c r="C24" i="5"/>
  <c r="D24" i="5"/>
  <c r="E25" i="5"/>
  <c r="H25" i="5"/>
  <c r="I25" i="5"/>
  <c r="F25" i="5"/>
  <c r="G25" i="5"/>
  <c r="C25" i="5"/>
  <c r="D25" i="5"/>
  <c r="E26" i="5"/>
  <c r="H26" i="5"/>
  <c r="I26" i="5"/>
  <c r="F26" i="5"/>
  <c r="G26" i="5"/>
  <c r="C26" i="5"/>
  <c r="D26" i="5"/>
  <c r="E27" i="5"/>
  <c r="H27" i="5"/>
  <c r="I27" i="5"/>
  <c r="F27" i="5"/>
  <c r="G27" i="5"/>
  <c r="C27" i="5"/>
  <c r="D27" i="5"/>
  <c r="E28" i="5"/>
  <c r="H28" i="5"/>
  <c r="I28" i="5"/>
  <c r="F28" i="5"/>
  <c r="G28" i="5"/>
  <c r="C28" i="5"/>
  <c r="D28" i="5"/>
  <c r="E29" i="5"/>
  <c r="H29" i="5"/>
  <c r="I29" i="5"/>
  <c r="F29" i="5"/>
  <c r="G29" i="5"/>
  <c r="C29" i="5"/>
  <c r="D29" i="5"/>
  <c r="E30" i="5"/>
  <c r="H30" i="5"/>
  <c r="I30" i="5"/>
  <c r="F30" i="5"/>
  <c r="G30" i="5"/>
  <c r="C30" i="5"/>
  <c r="D30" i="5"/>
  <c r="E31" i="5"/>
  <c r="H31" i="5"/>
  <c r="I31" i="5"/>
  <c r="F31" i="5"/>
  <c r="G31" i="5"/>
  <c r="C31" i="5"/>
  <c r="D31" i="5"/>
  <c r="E32" i="5"/>
  <c r="H32" i="5"/>
  <c r="I32" i="5"/>
  <c r="F32" i="5"/>
  <c r="G32" i="5"/>
  <c r="C32" i="5"/>
  <c r="D32" i="5"/>
  <c r="E33" i="5"/>
  <c r="H33" i="5"/>
  <c r="I33" i="5"/>
  <c r="F33" i="5"/>
  <c r="G33" i="5"/>
  <c r="C33" i="5"/>
  <c r="D33" i="5"/>
  <c r="E34" i="5"/>
  <c r="H34" i="5"/>
  <c r="I34" i="5"/>
  <c r="F34" i="5"/>
  <c r="G34" i="5"/>
  <c r="C34" i="5"/>
  <c r="D34" i="5"/>
  <c r="E35" i="5"/>
  <c r="H35" i="5"/>
  <c r="I35" i="5"/>
  <c r="F35" i="5"/>
  <c r="G35" i="5"/>
  <c r="C35" i="5"/>
  <c r="D35" i="5"/>
  <c r="E36" i="5"/>
  <c r="H36" i="5"/>
  <c r="I36" i="5"/>
  <c r="F36" i="5"/>
  <c r="G36" i="5"/>
  <c r="C36" i="5"/>
  <c r="D36" i="5"/>
  <c r="E37" i="5"/>
  <c r="H37" i="5"/>
  <c r="I37" i="5"/>
  <c r="F37" i="5"/>
  <c r="G37" i="5"/>
  <c r="C37" i="5"/>
  <c r="D37" i="5"/>
  <c r="E38" i="5"/>
  <c r="H38" i="5"/>
  <c r="I38" i="5"/>
  <c r="F38" i="5"/>
  <c r="G38" i="5"/>
  <c r="C38" i="5"/>
  <c r="D38" i="5"/>
  <c r="E39" i="5"/>
  <c r="H39" i="5"/>
  <c r="I39" i="5"/>
  <c r="F39" i="5"/>
  <c r="G39" i="5"/>
  <c r="C39" i="5"/>
  <c r="D39" i="5"/>
  <c r="E40" i="5"/>
  <c r="H40" i="5"/>
  <c r="I40" i="5"/>
  <c r="F40" i="5"/>
  <c r="G40" i="5"/>
  <c r="C40" i="5"/>
  <c r="D40" i="5"/>
  <c r="E41" i="5"/>
  <c r="H41" i="5"/>
  <c r="I41" i="5"/>
  <c r="F41" i="5"/>
  <c r="G41" i="5"/>
  <c r="C41" i="5"/>
  <c r="D41" i="5"/>
  <c r="E42" i="5"/>
  <c r="H42" i="5"/>
  <c r="I42" i="5"/>
  <c r="F42" i="5"/>
  <c r="G42" i="5"/>
  <c r="C42" i="5"/>
  <c r="D42" i="5"/>
  <c r="E43" i="5"/>
  <c r="H43" i="5"/>
  <c r="I43" i="5"/>
  <c r="F43" i="5"/>
  <c r="G43" i="5"/>
  <c r="C43" i="5"/>
  <c r="D43" i="5"/>
  <c r="E44" i="5"/>
  <c r="H44" i="5"/>
  <c r="I44" i="5"/>
  <c r="F44" i="5"/>
  <c r="G44" i="5"/>
  <c r="C44" i="5"/>
  <c r="D44" i="5"/>
  <c r="E45" i="5"/>
  <c r="H45" i="5"/>
  <c r="I45" i="5"/>
  <c r="F45" i="5"/>
  <c r="G45" i="5"/>
  <c r="C45" i="5"/>
  <c r="D45" i="5"/>
  <c r="E46" i="5"/>
  <c r="H46" i="5"/>
  <c r="I46" i="5"/>
  <c r="F46" i="5"/>
  <c r="G46" i="5"/>
  <c r="C46" i="5"/>
  <c r="D46" i="5"/>
  <c r="E47" i="5"/>
  <c r="H47" i="5"/>
  <c r="I47" i="5"/>
  <c r="F47" i="5"/>
  <c r="G47" i="5"/>
  <c r="C47" i="5"/>
  <c r="D47" i="5"/>
  <c r="E48" i="5"/>
  <c r="H48" i="5"/>
  <c r="I48" i="5"/>
  <c r="F48" i="5"/>
  <c r="G48" i="5"/>
  <c r="C48" i="5"/>
  <c r="D48" i="5"/>
  <c r="E49" i="5"/>
  <c r="H49" i="5"/>
  <c r="I49" i="5"/>
  <c r="F49" i="5"/>
  <c r="G49" i="5"/>
  <c r="C49" i="5"/>
  <c r="D49" i="5"/>
  <c r="E50" i="5"/>
  <c r="H50" i="5"/>
  <c r="I50" i="5"/>
  <c r="F50" i="5"/>
  <c r="G50" i="5"/>
  <c r="C50" i="5"/>
  <c r="D50" i="5"/>
  <c r="E51" i="5"/>
  <c r="H51" i="5"/>
  <c r="I51" i="5"/>
  <c r="F51" i="5"/>
  <c r="G51" i="5"/>
  <c r="C51" i="5"/>
  <c r="D51" i="5"/>
  <c r="E52" i="5"/>
  <c r="H52" i="5"/>
  <c r="I52" i="5"/>
  <c r="F52" i="5"/>
  <c r="G52" i="5"/>
  <c r="C52" i="5"/>
  <c r="D52" i="5"/>
  <c r="E53" i="5"/>
  <c r="H53" i="5"/>
  <c r="I53" i="5"/>
  <c r="F53" i="5"/>
  <c r="G53" i="5"/>
  <c r="C53" i="5"/>
  <c r="D53" i="5"/>
  <c r="E54" i="5"/>
  <c r="H54" i="5"/>
  <c r="I54" i="5"/>
  <c r="F54" i="5"/>
  <c r="G54" i="5"/>
  <c r="C54" i="5"/>
  <c r="D54" i="5"/>
  <c r="E55" i="5"/>
  <c r="H55" i="5"/>
  <c r="I55" i="5"/>
  <c r="F55" i="5"/>
  <c r="G55" i="5"/>
  <c r="C55" i="5"/>
  <c r="D55" i="5"/>
  <c r="E56" i="5"/>
  <c r="H56" i="5"/>
  <c r="I56" i="5"/>
  <c r="F56" i="5"/>
  <c r="G56" i="5"/>
  <c r="C56" i="5"/>
  <c r="D56" i="5"/>
  <c r="E57" i="5"/>
  <c r="H57" i="5"/>
  <c r="I57" i="5"/>
  <c r="F57" i="5"/>
  <c r="G57" i="5"/>
  <c r="C57" i="5"/>
  <c r="D57" i="5"/>
  <c r="E58" i="5"/>
  <c r="H58" i="5"/>
  <c r="I58" i="5"/>
  <c r="F58" i="5"/>
  <c r="G58" i="5"/>
  <c r="C58" i="5"/>
  <c r="D58" i="5"/>
  <c r="E59" i="5"/>
  <c r="H59" i="5"/>
  <c r="I59" i="5"/>
  <c r="F59" i="5"/>
  <c r="G59" i="5"/>
  <c r="C59" i="5"/>
  <c r="D59" i="5"/>
  <c r="E60" i="5"/>
  <c r="H60" i="5"/>
  <c r="I60" i="5"/>
  <c r="F60" i="5"/>
  <c r="G60" i="5"/>
  <c r="C60" i="5"/>
  <c r="D60" i="5"/>
  <c r="E61" i="5"/>
  <c r="H61" i="5"/>
  <c r="I61" i="5"/>
  <c r="F61" i="5"/>
  <c r="G61" i="5"/>
  <c r="C61" i="5"/>
  <c r="D61" i="5"/>
  <c r="E62" i="5"/>
  <c r="H62" i="5"/>
  <c r="I62" i="5"/>
  <c r="F62" i="5"/>
  <c r="G62" i="5"/>
  <c r="C62" i="5"/>
  <c r="D62" i="5"/>
  <c r="E63" i="5"/>
  <c r="H63" i="5"/>
  <c r="I63" i="5"/>
  <c r="F63" i="5"/>
  <c r="G63" i="5"/>
  <c r="C63" i="5"/>
  <c r="D63" i="5"/>
  <c r="E64" i="5"/>
  <c r="H64" i="5"/>
  <c r="I64" i="5"/>
  <c r="F64" i="5"/>
  <c r="G64" i="5"/>
  <c r="C64" i="5"/>
  <c r="D64" i="5"/>
  <c r="E65" i="5"/>
  <c r="H65" i="5"/>
  <c r="I65" i="5"/>
  <c r="F65" i="5"/>
  <c r="G65" i="5"/>
  <c r="C65" i="5"/>
  <c r="D65" i="5"/>
  <c r="E66" i="5"/>
  <c r="H66" i="5"/>
  <c r="I66" i="5"/>
  <c r="F66" i="5"/>
  <c r="G66" i="5"/>
  <c r="C66" i="5"/>
  <c r="D66" i="5"/>
  <c r="E67" i="5"/>
  <c r="H67" i="5"/>
  <c r="I67" i="5"/>
  <c r="F67" i="5"/>
  <c r="G67" i="5"/>
  <c r="C67" i="5"/>
  <c r="D67" i="5"/>
  <c r="E68" i="5"/>
  <c r="H68" i="5"/>
  <c r="I68" i="5"/>
  <c r="F68" i="5"/>
  <c r="G68" i="5"/>
  <c r="C68" i="5"/>
  <c r="D68" i="5"/>
  <c r="E69" i="5"/>
  <c r="H69" i="5"/>
  <c r="I69" i="5"/>
  <c r="F69" i="5"/>
  <c r="G69" i="5"/>
  <c r="C69" i="5"/>
  <c r="D69" i="5"/>
  <c r="E70" i="5"/>
  <c r="H70" i="5"/>
  <c r="I70" i="5"/>
  <c r="F70" i="5"/>
  <c r="G70" i="5"/>
  <c r="C70" i="5"/>
  <c r="D70" i="5"/>
  <c r="E71" i="5"/>
  <c r="H71" i="5"/>
  <c r="I71" i="5"/>
  <c r="F71" i="5"/>
  <c r="G71" i="5"/>
  <c r="C71" i="5"/>
  <c r="D71" i="5"/>
  <c r="E72" i="5"/>
  <c r="H72" i="5"/>
  <c r="I72" i="5"/>
  <c r="F72" i="5"/>
  <c r="G72" i="5"/>
  <c r="C72" i="5"/>
  <c r="D72" i="5"/>
  <c r="E73" i="5"/>
  <c r="H73" i="5"/>
  <c r="I73" i="5"/>
  <c r="F73" i="5"/>
  <c r="G73" i="5"/>
  <c r="C73" i="5"/>
  <c r="D73" i="5"/>
  <c r="E74" i="5"/>
  <c r="H74" i="5"/>
  <c r="I74" i="5"/>
  <c r="F74" i="5"/>
  <c r="G74" i="5"/>
  <c r="C74" i="5"/>
  <c r="D74" i="5"/>
  <c r="E75" i="5"/>
  <c r="H75" i="5"/>
  <c r="I75" i="5"/>
  <c r="F75" i="5"/>
  <c r="G75" i="5"/>
  <c r="C75" i="5"/>
  <c r="D75" i="5"/>
  <c r="E76" i="5"/>
  <c r="H76" i="5"/>
  <c r="I76" i="5"/>
  <c r="F76" i="5"/>
  <c r="G76" i="5"/>
  <c r="C76" i="5"/>
  <c r="D76" i="5"/>
  <c r="E77" i="5"/>
  <c r="H77" i="5"/>
  <c r="I77" i="5"/>
  <c r="F77" i="5"/>
  <c r="G77" i="5"/>
  <c r="C77" i="5"/>
  <c r="D77" i="5"/>
  <c r="E78" i="5"/>
  <c r="H78" i="5"/>
  <c r="I78" i="5"/>
  <c r="F78" i="5"/>
  <c r="G78" i="5"/>
  <c r="C78" i="5"/>
  <c r="D78" i="5"/>
  <c r="E79" i="5"/>
  <c r="H79" i="5"/>
  <c r="I79" i="5"/>
  <c r="F79" i="5"/>
  <c r="G79" i="5"/>
  <c r="C79" i="5"/>
  <c r="D79" i="5"/>
  <c r="E80" i="5"/>
  <c r="H80" i="5"/>
  <c r="I80" i="5"/>
  <c r="F80" i="5"/>
  <c r="G80" i="5"/>
  <c r="C80" i="5"/>
  <c r="D80" i="5"/>
  <c r="E81" i="5"/>
  <c r="H81" i="5"/>
  <c r="I81" i="5"/>
  <c r="F81" i="5"/>
  <c r="G81" i="5"/>
  <c r="C81" i="5"/>
  <c r="D81" i="5"/>
  <c r="E82" i="5"/>
  <c r="H82" i="5"/>
  <c r="I82" i="5"/>
  <c r="F82" i="5"/>
  <c r="G82" i="5"/>
  <c r="C82" i="5"/>
  <c r="D82" i="5"/>
  <c r="E83" i="5"/>
  <c r="H83" i="5"/>
  <c r="I83" i="5"/>
  <c r="F83" i="5"/>
  <c r="G83" i="5"/>
  <c r="C83" i="5"/>
  <c r="D83" i="5"/>
  <c r="E84" i="5"/>
  <c r="H84" i="5"/>
  <c r="I84" i="5"/>
  <c r="F84" i="5"/>
  <c r="G84" i="5"/>
  <c r="C84" i="5"/>
  <c r="D84" i="5"/>
  <c r="E85" i="5"/>
  <c r="H85" i="5"/>
  <c r="I85" i="5"/>
  <c r="F85" i="5"/>
  <c r="G85" i="5"/>
  <c r="C85" i="5"/>
  <c r="D85" i="5"/>
  <c r="E86" i="5"/>
  <c r="H86" i="5"/>
  <c r="I86" i="5"/>
  <c r="F86" i="5"/>
  <c r="G86" i="5"/>
  <c r="C86" i="5"/>
  <c r="D86" i="5"/>
  <c r="E87" i="5"/>
  <c r="H87" i="5"/>
  <c r="I87" i="5"/>
  <c r="F87" i="5"/>
  <c r="G87" i="5"/>
  <c r="C87" i="5"/>
  <c r="D87" i="5"/>
  <c r="E88" i="5"/>
  <c r="H88" i="5"/>
  <c r="I88" i="5"/>
  <c r="F88" i="5"/>
  <c r="G88" i="5"/>
  <c r="C88" i="5"/>
  <c r="D88" i="5"/>
  <c r="E89" i="5"/>
  <c r="H89" i="5"/>
  <c r="I89" i="5"/>
  <c r="F89" i="5"/>
  <c r="G89" i="5"/>
  <c r="C89" i="5"/>
  <c r="D89" i="5"/>
  <c r="E90" i="5"/>
  <c r="H90" i="5"/>
  <c r="I90" i="5"/>
  <c r="F90" i="5"/>
  <c r="G90" i="5"/>
  <c r="C90" i="5"/>
  <c r="D90" i="5"/>
  <c r="E91" i="5"/>
  <c r="H91" i="5"/>
  <c r="I91" i="5"/>
  <c r="F91" i="5"/>
  <c r="G91" i="5"/>
  <c r="C91" i="5"/>
  <c r="D91" i="5"/>
  <c r="E92" i="5"/>
  <c r="H92" i="5"/>
  <c r="I92" i="5"/>
  <c r="F92" i="5"/>
  <c r="G92" i="5"/>
  <c r="C92" i="5"/>
  <c r="D92" i="5"/>
  <c r="E93" i="5"/>
  <c r="H93" i="5"/>
  <c r="I93" i="5"/>
  <c r="F93" i="5"/>
  <c r="G93" i="5"/>
  <c r="C93" i="5"/>
  <c r="D93" i="5"/>
  <c r="E94" i="5"/>
  <c r="H94" i="5"/>
  <c r="I94" i="5"/>
  <c r="F94" i="5"/>
  <c r="G94" i="5"/>
  <c r="C94" i="5"/>
  <c r="D94" i="5"/>
  <c r="E95" i="5"/>
  <c r="H95" i="5"/>
  <c r="I95" i="5"/>
  <c r="F95" i="5"/>
  <c r="G95" i="5"/>
  <c r="C95" i="5"/>
  <c r="D95" i="5"/>
  <c r="E96" i="5"/>
  <c r="I96" i="5"/>
  <c r="F96" i="5"/>
  <c r="G96" i="5"/>
  <c r="C96" i="5"/>
  <c r="D96" i="5"/>
  <c r="E97" i="5"/>
  <c r="I97" i="5"/>
  <c r="F97" i="5"/>
  <c r="G97" i="5"/>
  <c r="C97" i="5"/>
  <c r="D97" i="5"/>
  <c r="E98" i="5"/>
  <c r="I98" i="5"/>
  <c r="F98" i="5"/>
  <c r="G98" i="5"/>
  <c r="C98" i="5"/>
  <c r="D98" i="5"/>
  <c r="E99" i="5"/>
  <c r="I99" i="5"/>
  <c r="F99" i="5"/>
  <c r="G99" i="5"/>
  <c r="C99" i="5"/>
  <c r="D99" i="5"/>
  <c r="E100" i="5"/>
  <c r="H100" i="5"/>
  <c r="I100" i="5"/>
  <c r="F100" i="5"/>
  <c r="G100" i="5"/>
  <c r="C100" i="5"/>
  <c r="D100" i="5"/>
  <c r="E101" i="5"/>
  <c r="H101" i="5"/>
  <c r="I101" i="5"/>
  <c r="F101" i="5"/>
  <c r="G101" i="5"/>
  <c r="C101" i="5"/>
  <c r="D101" i="5"/>
  <c r="E102" i="5"/>
  <c r="H102" i="5"/>
  <c r="I102" i="5"/>
  <c r="F102" i="5"/>
  <c r="G102" i="5"/>
  <c r="C102" i="5"/>
  <c r="D102" i="5"/>
  <c r="E103" i="5"/>
  <c r="H103" i="5"/>
  <c r="I103" i="5"/>
  <c r="F103" i="5"/>
  <c r="G103" i="5"/>
  <c r="C103" i="5"/>
  <c r="D103" i="5"/>
  <c r="E104" i="5"/>
  <c r="H104" i="5"/>
  <c r="I104" i="5"/>
  <c r="F104" i="5"/>
  <c r="G104" i="5"/>
  <c r="C104" i="5"/>
  <c r="D104" i="5"/>
  <c r="E105" i="5"/>
  <c r="H105" i="5"/>
  <c r="I105" i="5"/>
  <c r="F105" i="5"/>
  <c r="G105" i="5"/>
  <c r="C105" i="5"/>
  <c r="D105" i="5"/>
  <c r="E106" i="5"/>
  <c r="H106" i="5"/>
  <c r="I106" i="5"/>
  <c r="F106" i="5"/>
  <c r="G106" i="5"/>
  <c r="C106" i="5"/>
  <c r="D106" i="5"/>
  <c r="E107" i="5"/>
  <c r="H107" i="5"/>
  <c r="I107" i="5"/>
  <c r="F107" i="5"/>
  <c r="G107" i="5"/>
  <c r="C107" i="5"/>
  <c r="D107" i="5"/>
  <c r="E108" i="5"/>
  <c r="H108" i="5"/>
  <c r="I108" i="5"/>
  <c r="F108" i="5"/>
  <c r="G108" i="5"/>
  <c r="C108" i="5"/>
  <c r="D108" i="5"/>
  <c r="E109" i="5"/>
  <c r="H109" i="5"/>
  <c r="I109" i="5"/>
  <c r="F109" i="5"/>
  <c r="G109" i="5"/>
  <c r="C109" i="5"/>
  <c r="D109" i="5"/>
  <c r="E110" i="5"/>
  <c r="H110" i="5"/>
  <c r="I110" i="5"/>
  <c r="F110" i="5"/>
  <c r="G110" i="5"/>
  <c r="C110" i="5"/>
  <c r="D110" i="5"/>
  <c r="E111" i="5"/>
  <c r="H111" i="5"/>
  <c r="I111" i="5"/>
  <c r="F111" i="5"/>
  <c r="G111" i="5"/>
  <c r="C111" i="5"/>
  <c r="D111" i="5"/>
  <c r="E112" i="5"/>
  <c r="H112" i="5"/>
  <c r="I112" i="5"/>
  <c r="F112" i="5"/>
  <c r="G112" i="5"/>
  <c r="C112" i="5"/>
  <c r="D112" i="5"/>
  <c r="E113" i="5"/>
  <c r="H113" i="5"/>
  <c r="I113" i="5"/>
  <c r="F113" i="5"/>
  <c r="G113" i="5"/>
  <c r="C113" i="5"/>
  <c r="D113" i="5"/>
  <c r="E114" i="5"/>
  <c r="H114" i="5"/>
  <c r="I114" i="5"/>
  <c r="F114" i="5"/>
  <c r="G114" i="5"/>
  <c r="C114" i="5"/>
  <c r="D114" i="5"/>
  <c r="E115" i="5"/>
  <c r="H115" i="5"/>
  <c r="I115" i="5"/>
  <c r="F115" i="5"/>
  <c r="G115" i="5"/>
  <c r="C115" i="5"/>
  <c r="D115" i="5"/>
  <c r="E116" i="5"/>
  <c r="H116" i="5"/>
  <c r="I116" i="5"/>
  <c r="F116" i="5"/>
  <c r="G116" i="5"/>
  <c r="C116" i="5"/>
  <c r="D116" i="5"/>
  <c r="E117" i="5"/>
  <c r="H117" i="5"/>
  <c r="I117" i="5"/>
  <c r="F117" i="5"/>
  <c r="G117" i="5"/>
  <c r="C117" i="5"/>
  <c r="D117" i="5"/>
  <c r="E118" i="5"/>
  <c r="H118" i="5"/>
  <c r="I118" i="5"/>
  <c r="F118" i="5"/>
  <c r="G118" i="5"/>
  <c r="C118" i="5"/>
  <c r="D118" i="5"/>
  <c r="E119" i="5"/>
  <c r="H119" i="5"/>
  <c r="I119" i="5"/>
  <c r="F119" i="5"/>
  <c r="G119" i="5"/>
  <c r="C119" i="5"/>
  <c r="D119" i="5"/>
  <c r="E120" i="5"/>
  <c r="I120" i="5"/>
  <c r="F120" i="5"/>
  <c r="G120" i="5"/>
  <c r="C120" i="5"/>
  <c r="D120" i="5"/>
  <c r="E121" i="5"/>
  <c r="I121" i="5"/>
  <c r="F121" i="5"/>
  <c r="G121" i="5"/>
  <c r="C121" i="5"/>
  <c r="D121" i="5"/>
  <c r="E122" i="5"/>
  <c r="I122" i="5"/>
  <c r="F122" i="5"/>
  <c r="G122" i="5"/>
  <c r="C122" i="5"/>
  <c r="D122" i="5"/>
  <c r="E123" i="5"/>
  <c r="I123" i="5"/>
  <c r="F123" i="5"/>
  <c r="G123" i="5"/>
  <c r="C123" i="5"/>
  <c r="D123" i="5"/>
  <c r="E124" i="5"/>
  <c r="I124" i="5"/>
  <c r="F124" i="5"/>
  <c r="G124" i="5"/>
  <c r="C124" i="5"/>
  <c r="D124" i="5"/>
  <c r="E125" i="5"/>
  <c r="I125" i="5"/>
  <c r="F125" i="5"/>
  <c r="G125" i="5"/>
  <c r="C125" i="5"/>
  <c r="D125" i="5"/>
  <c r="E126" i="5"/>
  <c r="I126" i="5"/>
  <c r="F126" i="5"/>
  <c r="G126" i="5"/>
  <c r="C126" i="5"/>
  <c r="D126" i="5"/>
  <c r="E127" i="5"/>
  <c r="I127" i="5"/>
  <c r="F127" i="5"/>
  <c r="G127" i="5"/>
  <c r="C127" i="5"/>
  <c r="D127" i="5"/>
  <c r="E128" i="5"/>
  <c r="I128" i="5"/>
  <c r="F128" i="5"/>
  <c r="G128" i="5"/>
  <c r="C128" i="5"/>
  <c r="D128" i="5"/>
  <c r="E129" i="5"/>
  <c r="I129" i="5"/>
  <c r="F129" i="5"/>
  <c r="G129" i="5"/>
  <c r="C129" i="5"/>
  <c r="D129" i="5"/>
  <c r="E130" i="5"/>
  <c r="I130" i="5"/>
  <c r="F130" i="5"/>
  <c r="G130" i="5"/>
  <c r="C130" i="5"/>
  <c r="D130" i="5"/>
  <c r="E131" i="5"/>
  <c r="I131" i="5"/>
  <c r="F131" i="5"/>
  <c r="G131" i="5"/>
  <c r="C131" i="5"/>
  <c r="D131" i="5"/>
  <c r="E132" i="5"/>
  <c r="I132" i="5"/>
  <c r="F132" i="5"/>
  <c r="G132" i="5"/>
  <c r="C132" i="5"/>
  <c r="D132" i="5"/>
  <c r="E133" i="5"/>
  <c r="H133" i="5"/>
  <c r="I133" i="5"/>
  <c r="F133" i="5"/>
  <c r="G133" i="5"/>
  <c r="C133" i="5"/>
  <c r="D133" i="5"/>
  <c r="E134" i="5"/>
  <c r="H134" i="5"/>
  <c r="I134" i="5"/>
  <c r="F134" i="5"/>
  <c r="G134" i="5"/>
  <c r="C134" i="5"/>
  <c r="D134" i="5"/>
  <c r="E135" i="5"/>
  <c r="H135" i="5"/>
  <c r="I135" i="5"/>
  <c r="F135" i="5"/>
  <c r="G135" i="5"/>
  <c r="C135" i="5"/>
  <c r="D135" i="5"/>
  <c r="E136" i="5"/>
  <c r="H136" i="5"/>
  <c r="I136" i="5"/>
  <c r="F136" i="5"/>
  <c r="G136" i="5"/>
  <c r="C136" i="5"/>
  <c r="D136" i="5"/>
  <c r="E137" i="5"/>
  <c r="H137" i="5"/>
  <c r="I137" i="5"/>
  <c r="F137" i="5"/>
  <c r="G137" i="5"/>
  <c r="C137" i="5"/>
  <c r="D137" i="5"/>
  <c r="E138" i="5"/>
  <c r="H138" i="5"/>
  <c r="I138" i="5"/>
  <c r="F138" i="5"/>
  <c r="G138" i="5"/>
  <c r="C138" i="5"/>
  <c r="D138" i="5"/>
  <c r="E139" i="5"/>
  <c r="H139" i="5"/>
  <c r="I139" i="5"/>
  <c r="F139" i="5"/>
  <c r="G139" i="5"/>
  <c r="C139" i="5"/>
  <c r="D139" i="5"/>
  <c r="E140" i="5"/>
  <c r="H140" i="5"/>
  <c r="I140" i="5"/>
  <c r="F140" i="5"/>
  <c r="G140" i="5"/>
  <c r="C140" i="5"/>
  <c r="D140" i="5"/>
  <c r="E141" i="5"/>
  <c r="H141" i="5"/>
  <c r="I141" i="5"/>
  <c r="F141" i="5"/>
  <c r="G141" i="5"/>
  <c r="C141" i="5"/>
  <c r="D141" i="5"/>
  <c r="E142" i="5"/>
  <c r="H142" i="5"/>
  <c r="I142" i="5"/>
  <c r="F142" i="5"/>
  <c r="G142" i="5"/>
  <c r="C142" i="5"/>
  <c r="D142" i="5"/>
  <c r="E143" i="5"/>
  <c r="H143" i="5"/>
  <c r="I143" i="5"/>
  <c r="F143" i="5"/>
  <c r="G143" i="5"/>
  <c r="C143" i="5"/>
  <c r="D143" i="5"/>
  <c r="E144" i="5"/>
  <c r="H144" i="5"/>
  <c r="I144" i="5"/>
  <c r="F144" i="5"/>
  <c r="G144" i="5"/>
  <c r="C144" i="5"/>
  <c r="D144" i="5"/>
  <c r="E145" i="5"/>
  <c r="H145" i="5"/>
  <c r="I145" i="5"/>
  <c r="F145" i="5"/>
  <c r="G145" i="5"/>
  <c r="C145" i="5"/>
  <c r="D145" i="5"/>
  <c r="E146" i="5"/>
  <c r="H146" i="5"/>
  <c r="I146" i="5"/>
  <c r="F146" i="5"/>
  <c r="G146" i="5"/>
  <c r="C146" i="5"/>
  <c r="D146" i="5"/>
  <c r="E147" i="5"/>
  <c r="H147" i="5"/>
  <c r="I147" i="5"/>
  <c r="F147" i="5"/>
  <c r="G147" i="5"/>
  <c r="C147" i="5"/>
  <c r="D147" i="5"/>
  <c r="E148" i="5"/>
  <c r="H148" i="5"/>
  <c r="I148" i="5"/>
  <c r="F148" i="5"/>
  <c r="G148" i="5"/>
  <c r="C148" i="5"/>
  <c r="D148" i="5"/>
  <c r="E149" i="5"/>
  <c r="H149" i="5"/>
  <c r="I149" i="5"/>
  <c r="F149" i="5"/>
  <c r="G149" i="5"/>
  <c r="C149" i="5"/>
  <c r="D149" i="5"/>
  <c r="E150" i="5"/>
  <c r="H150" i="5"/>
  <c r="I150" i="5"/>
  <c r="F150" i="5"/>
  <c r="G150" i="5"/>
  <c r="C150" i="5"/>
  <c r="D150" i="5"/>
  <c r="E151" i="5"/>
  <c r="H151" i="5"/>
  <c r="I151" i="5"/>
  <c r="F151" i="5"/>
  <c r="G151" i="5"/>
  <c r="C151" i="5"/>
  <c r="D151" i="5"/>
  <c r="E152" i="5"/>
  <c r="H152" i="5"/>
  <c r="I152" i="5"/>
  <c r="F152" i="5"/>
  <c r="G152" i="5"/>
  <c r="C152" i="5"/>
  <c r="D152" i="5"/>
  <c r="E153" i="5"/>
  <c r="H153" i="5"/>
  <c r="I153" i="5"/>
  <c r="F153" i="5"/>
  <c r="G153" i="5"/>
  <c r="C153" i="5"/>
  <c r="D153" i="5"/>
  <c r="E154" i="5"/>
  <c r="H154" i="5"/>
  <c r="I154" i="5"/>
  <c r="F154" i="5"/>
  <c r="G154" i="5"/>
  <c r="C154" i="5"/>
  <c r="D154" i="5"/>
  <c r="E155" i="5"/>
  <c r="H155" i="5"/>
  <c r="I155" i="5"/>
  <c r="F155" i="5"/>
  <c r="G155" i="5"/>
  <c r="C155" i="5"/>
  <c r="D155" i="5"/>
  <c r="E156" i="5"/>
  <c r="H156" i="5"/>
  <c r="I156" i="5"/>
  <c r="F156" i="5"/>
  <c r="G156" i="5"/>
  <c r="C156" i="5"/>
  <c r="D156" i="5"/>
  <c r="E157" i="5"/>
  <c r="H157" i="5"/>
  <c r="I157" i="5"/>
  <c r="F157" i="5"/>
  <c r="G157" i="5"/>
  <c r="C157" i="5"/>
  <c r="D157" i="5"/>
  <c r="E158" i="5"/>
  <c r="H158" i="5"/>
  <c r="I158" i="5"/>
  <c r="F158" i="5"/>
  <c r="G158" i="5"/>
  <c r="C158" i="5"/>
  <c r="D158" i="5"/>
  <c r="E159" i="5"/>
  <c r="H159" i="5"/>
  <c r="I159" i="5"/>
  <c r="F159" i="5"/>
  <c r="G159" i="5"/>
  <c r="C159" i="5"/>
  <c r="D159" i="5"/>
  <c r="E160" i="5"/>
  <c r="H160" i="5"/>
  <c r="I160" i="5"/>
  <c r="F160" i="5"/>
  <c r="G160" i="5"/>
  <c r="C160" i="5"/>
  <c r="D160" i="5"/>
  <c r="E161" i="5"/>
  <c r="H161" i="5"/>
  <c r="I161" i="5"/>
  <c r="F161" i="5"/>
  <c r="G161" i="5"/>
  <c r="C161" i="5"/>
  <c r="D161" i="5"/>
  <c r="E162" i="5"/>
  <c r="H162" i="5"/>
  <c r="I162" i="5"/>
  <c r="F162" i="5"/>
  <c r="G162" i="5"/>
  <c r="C162" i="5"/>
  <c r="D162" i="5"/>
  <c r="E163" i="5"/>
  <c r="H163" i="5"/>
  <c r="I163" i="5"/>
  <c r="F163" i="5"/>
  <c r="G163" i="5"/>
  <c r="C163" i="5"/>
  <c r="D163" i="5"/>
  <c r="E164" i="5"/>
  <c r="H164" i="5"/>
  <c r="I164" i="5"/>
  <c r="F164" i="5"/>
  <c r="G164" i="5"/>
  <c r="C164" i="5"/>
  <c r="D164" i="5"/>
  <c r="E165" i="5"/>
  <c r="H165" i="5"/>
  <c r="I165" i="5"/>
  <c r="F165" i="5"/>
  <c r="G165" i="5"/>
  <c r="C165" i="5"/>
  <c r="D165" i="5"/>
  <c r="E166" i="5"/>
  <c r="H166" i="5"/>
  <c r="I166" i="5"/>
  <c r="F166" i="5"/>
  <c r="G166" i="5"/>
  <c r="C166" i="5"/>
  <c r="D166" i="5"/>
  <c r="E167" i="5"/>
  <c r="H167" i="5"/>
  <c r="I167" i="5"/>
  <c r="F167" i="5"/>
  <c r="G167" i="5"/>
  <c r="C167" i="5"/>
  <c r="D167" i="5"/>
  <c r="E168" i="5"/>
  <c r="H168" i="5"/>
  <c r="I168" i="5"/>
  <c r="F168" i="5"/>
  <c r="G168" i="5"/>
  <c r="C168" i="5"/>
  <c r="D168" i="5"/>
  <c r="E169" i="5"/>
  <c r="H169" i="5"/>
  <c r="I169" i="5"/>
  <c r="F169" i="5"/>
  <c r="G169" i="5"/>
  <c r="C169" i="5"/>
  <c r="D169" i="5"/>
  <c r="E170" i="5"/>
  <c r="H170" i="5"/>
  <c r="I170" i="5"/>
  <c r="F170" i="5"/>
  <c r="G170" i="5"/>
  <c r="C170" i="5"/>
  <c r="D170" i="5"/>
  <c r="E171" i="5"/>
  <c r="H171" i="5"/>
  <c r="I171" i="5"/>
  <c r="F171" i="5"/>
  <c r="G171" i="5"/>
  <c r="C171" i="5"/>
  <c r="D171" i="5"/>
  <c r="E172" i="5"/>
  <c r="H172" i="5"/>
  <c r="I172" i="5"/>
  <c r="F172" i="5"/>
  <c r="G172" i="5"/>
  <c r="C172" i="5"/>
  <c r="D172" i="5"/>
  <c r="E173" i="5"/>
  <c r="H173" i="5"/>
  <c r="I173" i="5"/>
  <c r="F173" i="5"/>
  <c r="G173" i="5"/>
  <c r="C173" i="5"/>
  <c r="D173" i="5"/>
  <c r="E174" i="5"/>
  <c r="H174" i="5"/>
  <c r="I174" i="5"/>
  <c r="F174" i="5"/>
  <c r="G174" i="5"/>
  <c r="C174" i="5"/>
  <c r="D174" i="5"/>
  <c r="E175" i="5"/>
  <c r="H175" i="5"/>
  <c r="I175" i="5"/>
  <c r="F175" i="5"/>
  <c r="G175" i="5"/>
  <c r="C175" i="5"/>
  <c r="D175" i="5"/>
  <c r="E176" i="5"/>
  <c r="H176" i="5"/>
  <c r="I176" i="5"/>
  <c r="F176" i="5"/>
  <c r="G176" i="5"/>
  <c r="C176" i="5"/>
  <c r="D176" i="5"/>
  <c r="E177" i="5"/>
  <c r="H177" i="5"/>
  <c r="I177" i="5"/>
  <c r="F177" i="5"/>
  <c r="G177" i="5"/>
  <c r="C177" i="5"/>
  <c r="D177" i="5"/>
  <c r="E178" i="5"/>
  <c r="H178" i="5"/>
  <c r="I178" i="5"/>
  <c r="F178" i="5"/>
  <c r="G178" i="5"/>
  <c r="C178" i="5"/>
  <c r="D178" i="5"/>
  <c r="E179" i="5"/>
  <c r="H179" i="5"/>
  <c r="I179" i="5"/>
  <c r="F179" i="5"/>
  <c r="G179" i="5"/>
  <c r="C179" i="5"/>
  <c r="D179" i="5"/>
  <c r="E180" i="5"/>
  <c r="H180" i="5"/>
  <c r="I180" i="5"/>
  <c r="F180" i="5"/>
  <c r="G180" i="5"/>
  <c r="C180" i="5"/>
  <c r="D180" i="5"/>
  <c r="E181" i="5"/>
  <c r="H181" i="5"/>
  <c r="I181" i="5"/>
  <c r="F181" i="5"/>
  <c r="G181" i="5"/>
  <c r="C181" i="5"/>
  <c r="D181" i="5"/>
  <c r="E182" i="5"/>
  <c r="H182" i="5"/>
  <c r="I182" i="5"/>
  <c r="F182" i="5"/>
  <c r="G182" i="5"/>
  <c r="C182" i="5"/>
  <c r="D182" i="5"/>
  <c r="E183" i="5"/>
  <c r="H183" i="5"/>
  <c r="I183" i="5"/>
  <c r="F183" i="5"/>
  <c r="G183" i="5"/>
  <c r="C183" i="5"/>
  <c r="D183" i="5"/>
  <c r="E184" i="5"/>
  <c r="H184" i="5"/>
  <c r="I184" i="5"/>
  <c r="F184" i="5"/>
  <c r="G184" i="5"/>
  <c r="C184" i="5"/>
  <c r="D184" i="5"/>
  <c r="E185" i="5"/>
  <c r="H185" i="5"/>
  <c r="I185" i="5"/>
  <c r="F185" i="5"/>
  <c r="G185" i="5"/>
  <c r="C185" i="5"/>
  <c r="D185" i="5"/>
  <c r="E186" i="5"/>
  <c r="H186" i="5"/>
  <c r="I186" i="5"/>
  <c r="F186" i="5"/>
  <c r="G186" i="5"/>
  <c r="C186" i="5"/>
  <c r="D186" i="5"/>
  <c r="E187" i="5"/>
  <c r="H187" i="5"/>
  <c r="I187" i="5"/>
  <c r="F187" i="5"/>
  <c r="G187" i="5"/>
  <c r="C187" i="5"/>
  <c r="D187" i="5"/>
  <c r="E188" i="5"/>
  <c r="H188" i="5"/>
  <c r="I188" i="5"/>
  <c r="F188" i="5"/>
  <c r="G188" i="5"/>
  <c r="C188" i="5"/>
  <c r="D188" i="5"/>
  <c r="E189" i="5"/>
  <c r="H189" i="5"/>
  <c r="I189" i="5"/>
  <c r="F189" i="5"/>
  <c r="G189" i="5"/>
  <c r="C189" i="5"/>
  <c r="D189" i="5"/>
  <c r="E190" i="5"/>
  <c r="H190" i="5"/>
  <c r="I190" i="5"/>
  <c r="F190" i="5"/>
  <c r="G190" i="5"/>
  <c r="C190" i="5"/>
  <c r="D190" i="5"/>
  <c r="E191" i="5"/>
  <c r="H191" i="5"/>
  <c r="I191" i="5"/>
  <c r="F191" i="5"/>
  <c r="G191" i="5"/>
  <c r="C191" i="5"/>
  <c r="D191" i="5"/>
  <c r="E192" i="5"/>
  <c r="H192" i="5"/>
  <c r="I192" i="5"/>
  <c r="F192" i="5"/>
  <c r="G192" i="5"/>
  <c r="C192" i="5"/>
  <c r="D192" i="5"/>
  <c r="E193" i="5"/>
  <c r="H193" i="5"/>
  <c r="I193" i="5"/>
  <c r="F193" i="5"/>
  <c r="G193" i="5"/>
  <c r="C193" i="5"/>
  <c r="D193" i="5"/>
  <c r="E194" i="5"/>
  <c r="H194" i="5"/>
  <c r="I194" i="5"/>
  <c r="F194" i="5"/>
  <c r="G194" i="5"/>
  <c r="C194" i="5"/>
  <c r="D194" i="5"/>
  <c r="E195" i="5"/>
  <c r="H195" i="5"/>
  <c r="I195" i="5"/>
  <c r="F195" i="5"/>
  <c r="G195" i="5"/>
  <c r="C195" i="5"/>
  <c r="D195" i="5"/>
  <c r="E196" i="5"/>
  <c r="H196" i="5"/>
  <c r="I196" i="5"/>
  <c r="F196" i="5"/>
  <c r="G196" i="5"/>
  <c r="C196" i="5"/>
  <c r="D196" i="5"/>
  <c r="E197" i="5"/>
  <c r="H197" i="5"/>
  <c r="I197" i="5"/>
  <c r="F197" i="5"/>
  <c r="G197" i="5"/>
  <c r="C197" i="5"/>
  <c r="D197" i="5"/>
  <c r="E198" i="5"/>
  <c r="H198" i="5"/>
  <c r="I198" i="5"/>
  <c r="F198" i="5"/>
  <c r="G198" i="5"/>
  <c r="C198" i="5"/>
  <c r="D198" i="5"/>
  <c r="E199" i="5"/>
  <c r="H199" i="5"/>
  <c r="I199" i="5"/>
  <c r="F199" i="5"/>
  <c r="G199" i="5"/>
  <c r="C199" i="5"/>
  <c r="D199" i="5"/>
  <c r="E200" i="5"/>
  <c r="H200" i="5"/>
  <c r="I200" i="5"/>
  <c r="F200" i="5"/>
  <c r="G200" i="5"/>
  <c r="C200" i="5"/>
  <c r="D200" i="5"/>
  <c r="E201" i="5"/>
  <c r="H201" i="5"/>
  <c r="I201" i="5"/>
  <c r="F201" i="5"/>
  <c r="G201" i="5"/>
  <c r="C201" i="5"/>
  <c r="D201" i="5"/>
  <c r="E202" i="5"/>
  <c r="H202" i="5"/>
  <c r="I202" i="5"/>
  <c r="F202" i="5"/>
  <c r="G202" i="5"/>
  <c r="C202" i="5"/>
  <c r="D202" i="5"/>
  <c r="E203" i="5"/>
  <c r="H203" i="5"/>
  <c r="I203" i="5"/>
  <c r="F203" i="5"/>
  <c r="G203" i="5"/>
  <c r="C203" i="5"/>
  <c r="D203" i="5"/>
  <c r="E204" i="5"/>
  <c r="H204" i="5"/>
  <c r="I204" i="5"/>
  <c r="F204" i="5"/>
  <c r="G204" i="5"/>
  <c r="C204" i="5"/>
  <c r="D204" i="5"/>
  <c r="E205" i="5"/>
  <c r="I205" i="5"/>
  <c r="F205" i="5"/>
  <c r="G205" i="5"/>
  <c r="C205" i="5"/>
  <c r="D205" i="5"/>
  <c r="E206" i="5"/>
  <c r="I206" i="5"/>
  <c r="F206" i="5"/>
  <c r="G206" i="5"/>
  <c r="C206" i="5"/>
  <c r="D206" i="5"/>
  <c r="E207" i="5"/>
  <c r="I207" i="5"/>
  <c r="F207" i="5"/>
  <c r="G207" i="5"/>
  <c r="C207" i="5"/>
  <c r="D207" i="5"/>
  <c r="E208" i="5"/>
  <c r="I208" i="5"/>
  <c r="F208" i="5"/>
  <c r="G208" i="5"/>
  <c r="C208" i="5"/>
  <c r="D208" i="5"/>
  <c r="E209" i="5"/>
  <c r="I209" i="5"/>
  <c r="F209" i="5"/>
  <c r="G209" i="5"/>
  <c r="C209" i="5"/>
  <c r="D209" i="5"/>
  <c r="E210" i="5"/>
  <c r="I210" i="5"/>
  <c r="F210" i="5"/>
  <c r="G210" i="5"/>
  <c r="C210" i="5"/>
  <c r="D210" i="5"/>
  <c r="E211" i="5"/>
  <c r="I211" i="5"/>
  <c r="F211" i="5"/>
  <c r="G211" i="5"/>
  <c r="C211" i="5"/>
  <c r="D211" i="5"/>
  <c r="E212" i="5"/>
  <c r="I212" i="5"/>
  <c r="F212" i="5"/>
  <c r="G212" i="5"/>
  <c r="C212" i="5"/>
  <c r="D212" i="5"/>
  <c r="E213" i="5"/>
  <c r="I213" i="5"/>
  <c r="F213" i="5"/>
  <c r="G213" i="5"/>
  <c r="C213" i="5"/>
  <c r="D213" i="5"/>
  <c r="E214" i="5"/>
  <c r="I214" i="5"/>
  <c r="F214" i="5"/>
  <c r="G214" i="5"/>
  <c r="C214" i="5"/>
  <c r="D214" i="5"/>
  <c r="E215" i="5"/>
  <c r="I215" i="5"/>
  <c r="F215" i="5"/>
  <c r="G215" i="5"/>
  <c r="C215" i="5"/>
  <c r="D215" i="5"/>
  <c r="E216" i="5"/>
  <c r="I216" i="5"/>
  <c r="F216" i="5"/>
  <c r="G216" i="5"/>
  <c r="C216" i="5"/>
  <c r="D216" i="5"/>
  <c r="E217" i="5"/>
  <c r="I217" i="5"/>
  <c r="F217" i="5"/>
  <c r="G217" i="5"/>
  <c r="C217" i="5"/>
  <c r="D217" i="5"/>
  <c r="E218" i="5"/>
  <c r="I218" i="5"/>
  <c r="F218" i="5"/>
  <c r="G218" i="5"/>
  <c r="C218" i="5"/>
  <c r="D218" i="5"/>
  <c r="E219" i="5"/>
  <c r="I219" i="5"/>
  <c r="F219" i="5"/>
  <c r="G219" i="5"/>
  <c r="C219" i="5"/>
  <c r="D219" i="5"/>
  <c r="E220" i="5"/>
  <c r="I220" i="5"/>
  <c r="F220" i="5"/>
  <c r="G220" i="5"/>
  <c r="C220" i="5"/>
  <c r="D220" i="5"/>
  <c r="E221" i="5"/>
  <c r="I221" i="5"/>
  <c r="F221" i="5"/>
  <c r="G221" i="5"/>
  <c r="C221" i="5"/>
  <c r="D221" i="5"/>
  <c r="E222" i="5"/>
  <c r="I222" i="5"/>
  <c r="F222" i="5"/>
  <c r="G222" i="5"/>
  <c r="C222" i="5"/>
  <c r="D222" i="5"/>
  <c r="E223" i="5"/>
  <c r="I223" i="5"/>
  <c r="F223" i="5"/>
  <c r="G223" i="5"/>
  <c r="C223" i="5"/>
  <c r="D223" i="5"/>
  <c r="E224" i="5"/>
  <c r="I224" i="5"/>
  <c r="F224" i="5"/>
  <c r="G224" i="5"/>
  <c r="C224" i="5"/>
  <c r="D224" i="5"/>
  <c r="E225" i="5"/>
  <c r="I225" i="5"/>
  <c r="F225" i="5"/>
  <c r="G225" i="5"/>
  <c r="C225" i="5"/>
  <c r="D225" i="5"/>
  <c r="E226" i="5"/>
  <c r="I226" i="5"/>
  <c r="F226" i="5"/>
  <c r="G226" i="5"/>
  <c r="C226" i="5"/>
  <c r="D226" i="5"/>
  <c r="E227" i="5"/>
  <c r="I227" i="5"/>
  <c r="F227" i="5"/>
  <c r="G227" i="5"/>
  <c r="C227" i="5"/>
  <c r="D227" i="5"/>
  <c r="E228" i="5"/>
  <c r="I228" i="5"/>
  <c r="F228" i="5"/>
  <c r="G228" i="5"/>
  <c r="C228" i="5"/>
  <c r="D228" i="5"/>
  <c r="E229" i="5"/>
  <c r="H229" i="5"/>
  <c r="I229" i="5"/>
  <c r="F229" i="5"/>
  <c r="G229" i="5"/>
  <c r="C229" i="5"/>
  <c r="D229" i="5"/>
  <c r="E230" i="5"/>
  <c r="H230" i="5"/>
  <c r="I230" i="5"/>
  <c r="F230" i="5"/>
  <c r="G230" i="5"/>
  <c r="C230" i="5"/>
  <c r="D230" i="5"/>
  <c r="E231" i="5"/>
  <c r="H231" i="5"/>
  <c r="I231" i="5"/>
  <c r="F231" i="5"/>
  <c r="G231" i="5"/>
  <c r="C231" i="5"/>
  <c r="D231" i="5"/>
  <c r="E232" i="5"/>
  <c r="H232" i="5"/>
  <c r="I232" i="5"/>
  <c r="F232" i="5"/>
  <c r="G232" i="5"/>
  <c r="C232" i="5"/>
  <c r="D232" i="5"/>
  <c r="E233" i="5"/>
  <c r="H233" i="5"/>
  <c r="I233" i="5"/>
  <c r="F233" i="5"/>
  <c r="G233" i="5"/>
  <c r="C233" i="5"/>
  <c r="D233" i="5"/>
  <c r="E234" i="5"/>
  <c r="H234" i="5"/>
  <c r="I234" i="5"/>
  <c r="F234" i="5"/>
  <c r="G234" i="5"/>
  <c r="C234" i="5"/>
  <c r="D234" i="5"/>
  <c r="E235" i="5"/>
  <c r="H235" i="5"/>
  <c r="I235" i="5"/>
  <c r="F235" i="5"/>
  <c r="G235" i="5"/>
  <c r="C235" i="5"/>
  <c r="D235" i="5"/>
  <c r="E236" i="5"/>
  <c r="H236" i="5"/>
  <c r="I236" i="5"/>
  <c r="F236" i="5"/>
  <c r="G236" i="5"/>
  <c r="C236" i="5"/>
  <c r="D236" i="5"/>
  <c r="H13" i="5"/>
  <c r="I13" i="5"/>
  <c r="F13" i="5"/>
  <c r="G13" i="5"/>
  <c r="C13" i="5"/>
  <c r="D13" i="5"/>
  <c r="E13" i="5"/>
  <c r="K13" i="3"/>
  <c r="K13" i="5" s="1"/>
  <c r="K14" i="3"/>
  <c r="K15" i="3"/>
  <c r="K16" i="3"/>
  <c r="K17" i="3"/>
  <c r="K18" i="3"/>
  <c r="K19" i="3"/>
  <c r="K19" i="5" s="1"/>
  <c r="K20" i="3"/>
  <c r="C20" i="7" s="1"/>
  <c r="K21" i="3"/>
  <c r="K22" i="3"/>
  <c r="K23" i="3"/>
  <c r="K24" i="3"/>
  <c r="K25" i="3"/>
  <c r="K26" i="3"/>
  <c r="K27" i="3"/>
  <c r="K28" i="3"/>
  <c r="K29" i="3"/>
  <c r="K30" i="3"/>
  <c r="K31" i="3"/>
  <c r="K32" i="3"/>
  <c r="C32" i="7" s="1"/>
  <c r="K33" i="3"/>
  <c r="K34" i="3"/>
  <c r="K35" i="3"/>
  <c r="K36" i="3"/>
  <c r="K37" i="3"/>
  <c r="K38" i="3"/>
  <c r="K39" i="3"/>
  <c r="K40" i="3"/>
  <c r="K41" i="3"/>
  <c r="K42" i="3"/>
  <c r="K43" i="3"/>
  <c r="K44" i="3"/>
  <c r="C44" i="7" s="1"/>
  <c r="K45" i="3"/>
  <c r="K46" i="3"/>
  <c r="K47" i="3"/>
  <c r="K48" i="3"/>
  <c r="K49" i="3"/>
  <c r="K50" i="3"/>
  <c r="K51" i="3"/>
  <c r="K52" i="3"/>
  <c r="K53" i="3"/>
  <c r="K54" i="3"/>
  <c r="K55" i="3"/>
  <c r="K56" i="3"/>
  <c r="C56" i="7" s="1"/>
  <c r="K57" i="3"/>
  <c r="K58" i="3"/>
  <c r="K59" i="3"/>
  <c r="K60" i="3"/>
  <c r="K61" i="3"/>
  <c r="K62" i="3"/>
  <c r="K63" i="3"/>
  <c r="K64" i="3"/>
  <c r="K65" i="3"/>
  <c r="K66" i="3"/>
  <c r="K67" i="3"/>
  <c r="K68" i="3"/>
  <c r="D68" i="7" s="1"/>
  <c r="K69" i="3"/>
  <c r="K70" i="3"/>
  <c r="K71" i="3"/>
  <c r="K72" i="3"/>
  <c r="K73" i="3"/>
  <c r="K74" i="3"/>
  <c r="K75" i="3"/>
  <c r="K76" i="3"/>
  <c r="K77" i="3"/>
  <c r="K78" i="3"/>
  <c r="K80" i="3"/>
  <c r="K81" i="3"/>
  <c r="C81" i="7" s="1"/>
  <c r="K82" i="3"/>
  <c r="C82" i="7" s="1"/>
  <c r="K83" i="3"/>
  <c r="K84" i="3"/>
  <c r="K85" i="3"/>
  <c r="K86" i="3"/>
  <c r="K87" i="3"/>
  <c r="K88" i="3"/>
  <c r="K89" i="3"/>
  <c r="K90" i="3"/>
  <c r="K91" i="3"/>
  <c r="K92" i="3"/>
  <c r="K93" i="3"/>
  <c r="H93" i="7" s="1"/>
  <c r="K94" i="3"/>
  <c r="C94" i="7" s="1"/>
  <c r="K95" i="3"/>
  <c r="K97" i="3"/>
  <c r="K99" i="3"/>
  <c r="K100" i="3"/>
  <c r="K101" i="3"/>
  <c r="K102" i="3"/>
  <c r="K103" i="3"/>
  <c r="K104" i="3"/>
  <c r="K105" i="3"/>
  <c r="K106" i="3"/>
  <c r="K107" i="3"/>
  <c r="D107" i="7" s="1"/>
  <c r="K108" i="3"/>
  <c r="F108" i="7" s="1"/>
  <c r="K109" i="3"/>
  <c r="K110" i="3"/>
  <c r="K111" i="3"/>
  <c r="K112" i="3"/>
  <c r="K113" i="3"/>
  <c r="K114" i="3"/>
  <c r="K115" i="3"/>
  <c r="K116" i="3"/>
  <c r="K117" i="3"/>
  <c r="K118" i="3"/>
  <c r="K119" i="3"/>
  <c r="F119" i="7" s="1"/>
  <c r="K132" i="3"/>
  <c r="C132" i="7" s="1"/>
  <c r="K133" i="3"/>
  <c r="K134" i="3"/>
  <c r="K135" i="3"/>
  <c r="K136" i="3"/>
  <c r="K137" i="3"/>
  <c r="K138" i="3"/>
  <c r="K139" i="3"/>
  <c r="K140" i="3"/>
  <c r="K141" i="3"/>
  <c r="K142" i="3"/>
  <c r="K143" i="3"/>
  <c r="H143" i="7" s="1"/>
  <c r="K144" i="3"/>
  <c r="C144" i="7" s="1"/>
  <c r="K145" i="3"/>
  <c r="K146" i="3"/>
  <c r="K147" i="3"/>
  <c r="K148" i="3"/>
  <c r="K149" i="3"/>
  <c r="K150" i="3"/>
  <c r="K151" i="3"/>
  <c r="K152" i="3"/>
  <c r="K153" i="3"/>
  <c r="K154" i="3"/>
  <c r="K155" i="3"/>
  <c r="H155" i="7" s="1"/>
  <c r="K156" i="3"/>
  <c r="C156" i="7" s="1"/>
  <c r="K157" i="3"/>
  <c r="K158" i="3"/>
  <c r="K159" i="3"/>
  <c r="K160" i="3"/>
  <c r="K161" i="3"/>
  <c r="K162" i="3"/>
  <c r="K163" i="3"/>
  <c r="K164" i="3"/>
  <c r="K165" i="3"/>
  <c r="K166" i="3"/>
  <c r="K167" i="3"/>
  <c r="E167" i="7" s="1"/>
  <c r="K168" i="3"/>
  <c r="G168" i="7" s="1"/>
  <c r="K169" i="3"/>
  <c r="K170" i="3"/>
  <c r="K171" i="3"/>
  <c r="K172" i="3"/>
  <c r="K173" i="3"/>
  <c r="K174" i="3"/>
  <c r="K175" i="3"/>
  <c r="K176" i="3"/>
  <c r="K177" i="3"/>
  <c r="K178" i="3"/>
  <c r="K179" i="3"/>
  <c r="F179" i="7" s="1"/>
  <c r="K180" i="3"/>
  <c r="G180" i="7" s="1"/>
  <c r="K181" i="3"/>
  <c r="K182" i="3"/>
  <c r="K183" i="3"/>
  <c r="K184" i="3"/>
  <c r="E184" i="7" s="1"/>
  <c r="K185" i="3"/>
  <c r="K186" i="3"/>
  <c r="K187" i="3"/>
  <c r="K188" i="3"/>
  <c r="J188" i="7" s="1"/>
  <c r="K189" i="3"/>
  <c r="K190" i="3"/>
  <c r="K191" i="3"/>
  <c r="F191" i="7" s="1"/>
  <c r="K192" i="3"/>
  <c r="G192" i="7" s="1"/>
  <c r="K193" i="3"/>
  <c r="K194" i="3"/>
  <c r="K195" i="3"/>
  <c r="K196" i="3"/>
  <c r="C196" i="7" s="1"/>
  <c r="K197" i="3"/>
  <c r="K198" i="3"/>
  <c r="K199" i="3"/>
  <c r="K200" i="3"/>
  <c r="F200" i="7" s="1"/>
  <c r="K201" i="3"/>
  <c r="K202" i="3"/>
  <c r="K203" i="3"/>
  <c r="F203" i="7" s="1"/>
  <c r="K204" i="3"/>
  <c r="G204" i="7" s="1"/>
  <c r="K209" i="3"/>
  <c r="K222" i="3"/>
  <c r="K229" i="3"/>
  <c r="K230" i="3"/>
  <c r="K231" i="3"/>
  <c r="K232" i="3"/>
  <c r="K233" i="3"/>
  <c r="K234" i="3"/>
  <c r="I234" i="7" s="1"/>
  <c r="K235" i="3"/>
  <c r="K236" i="3"/>
  <c r="K237" i="3"/>
  <c r="E237" i="7" s="1"/>
  <c r="K238" i="3"/>
  <c r="K239" i="3"/>
  <c r="K265" i="3"/>
  <c r="K266" i="3"/>
  <c r="K268" i="3"/>
  <c r="K269" i="3"/>
  <c r="E269" i="7" s="1"/>
  <c r="H96" i="3"/>
  <c r="K96" i="3" s="1"/>
  <c r="H98" i="3"/>
  <c r="H98" i="5" s="1"/>
  <c r="K120" i="3"/>
  <c r="H109" i="6"/>
  <c r="K121" i="3"/>
  <c r="H122" i="5"/>
  <c r="K122" i="3"/>
  <c r="H111" i="6"/>
  <c r="K123" i="3"/>
  <c r="K124" i="3"/>
  <c r="H113" i="6"/>
  <c r="K125" i="3"/>
  <c r="H126" i="5"/>
  <c r="K126" i="3"/>
  <c r="H115" i="6"/>
  <c r="K127" i="3"/>
  <c r="D127" i="7" s="1"/>
  <c r="K128" i="3"/>
  <c r="H117" i="6"/>
  <c r="K129" i="3"/>
  <c r="H130" i="5"/>
  <c r="K130" i="3"/>
  <c r="H119" i="6"/>
  <c r="K131" i="3"/>
  <c r="H210" i="5"/>
  <c r="H214" i="5"/>
  <c r="H222" i="5"/>
  <c r="H224" i="6"/>
  <c r="H225" i="6"/>
  <c r="H213" i="6"/>
  <c r="K225" i="3"/>
  <c r="H226" i="6"/>
  <c r="K226" i="3"/>
  <c r="E226" i="7" s="1"/>
  <c r="H227" i="6"/>
  <c r="H215" i="6"/>
  <c r="K227" i="3"/>
  <c r="P33" i="4"/>
  <c r="S33" i="4" s="1"/>
  <c r="P31" i="4"/>
  <c r="S31" i="4" s="1"/>
  <c r="P28" i="4"/>
  <c r="S28" i="4" s="1"/>
  <c r="P27" i="4"/>
  <c r="S27" i="4" s="1"/>
  <c r="P26" i="4"/>
  <c r="S26" i="4" s="1"/>
  <c r="P25" i="4"/>
  <c r="S25" i="4" s="1"/>
  <c r="P24" i="4"/>
  <c r="S24" i="4" s="1"/>
  <c r="P23" i="4"/>
  <c r="S23" i="4" s="1"/>
  <c r="P21" i="4"/>
  <c r="S21" i="4" s="1"/>
  <c r="P19" i="4"/>
  <c r="S19" i="4" s="1"/>
  <c r="P18" i="4"/>
  <c r="S18" i="4" s="1"/>
  <c r="P17" i="4"/>
  <c r="S17" i="4" s="1"/>
  <c r="P16" i="4"/>
  <c r="S16" i="4" s="1"/>
  <c r="P15" i="4"/>
  <c r="S15" i="4" s="1"/>
  <c r="P14" i="4"/>
  <c r="S14" i="4" s="1"/>
  <c r="P13" i="4"/>
  <c r="S13" i="4" s="1"/>
  <c r="H208" i="6"/>
  <c r="H220" i="6"/>
  <c r="K220" i="3"/>
  <c r="H220" i="7" s="1"/>
  <c r="H204" i="6"/>
  <c r="H216" i="6"/>
  <c r="H216" i="5"/>
  <c r="H200" i="6"/>
  <c r="H212" i="5"/>
  <c r="K212" i="3"/>
  <c r="H212" i="7" s="1"/>
  <c r="H195" i="6"/>
  <c r="H207" i="5"/>
  <c r="K207" i="3"/>
  <c r="H207" i="7"/>
  <c r="H204" i="7"/>
  <c r="I200" i="7"/>
  <c r="D200" i="7"/>
  <c r="E200" i="7"/>
  <c r="G200" i="7"/>
  <c r="H200" i="7"/>
  <c r="C200" i="7"/>
  <c r="I196" i="7"/>
  <c r="E196" i="7"/>
  <c r="F196" i="7"/>
  <c r="J196" i="7"/>
  <c r="G196" i="7"/>
  <c r="H196" i="7"/>
  <c r="H192" i="7"/>
  <c r="I188" i="7"/>
  <c r="D188" i="7"/>
  <c r="E188" i="7"/>
  <c r="F188" i="7"/>
  <c r="G188" i="7"/>
  <c r="H188" i="7"/>
  <c r="C188" i="7"/>
  <c r="I184" i="7"/>
  <c r="D184" i="7"/>
  <c r="F184" i="7"/>
  <c r="J184" i="7"/>
  <c r="G184" i="7"/>
  <c r="H184" i="7"/>
  <c r="C184" i="7"/>
  <c r="H180" i="7"/>
  <c r="I176" i="7"/>
  <c r="D176" i="7"/>
  <c r="E176" i="7"/>
  <c r="F176" i="7"/>
  <c r="J176" i="7"/>
  <c r="G176" i="7"/>
  <c r="H176" i="7"/>
  <c r="C176" i="7"/>
  <c r="I172" i="7"/>
  <c r="D172" i="7"/>
  <c r="E172" i="7"/>
  <c r="F172" i="7"/>
  <c r="J172" i="7"/>
  <c r="G172" i="7"/>
  <c r="H172" i="7"/>
  <c r="C172" i="7"/>
  <c r="H168" i="7"/>
  <c r="G164" i="7"/>
  <c r="I164" i="7"/>
  <c r="D164" i="7"/>
  <c r="C164" i="7"/>
  <c r="E164" i="7"/>
  <c r="J164" i="7"/>
  <c r="H164" i="7"/>
  <c r="F164" i="7"/>
  <c r="G160" i="7"/>
  <c r="I160" i="7"/>
  <c r="D160" i="7"/>
  <c r="H160" i="7"/>
  <c r="F160" i="7"/>
  <c r="C160" i="7"/>
  <c r="E160" i="7"/>
  <c r="J160" i="7"/>
  <c r="I156" i="7"/>
  <c r="E152" i="7"/>
  <c r="F152" i="7"/>
  <c r="J152" i="7"/>
  <c r="G152" i="7"/>
  <c r="H152" i="7"/>
  <c r="C152" i="7"/>
  <c r="I152" i="7"/>
  <c r="D152" i="7"/>
  <c r="E148" i="7"/>
  <c r="F148" i="7"/>
  <c r="J148" i="7"/>
  <c r="G148" i="7"/>
  <c r="H148" i="7"/>
  <c r="C148" i="7"/>
  <c r="I148" i="7"/>
  <c r="D148" i="7"/>
  <c r="I144" i="7"/>
  <c r="E140" i="7"/>
  <c r="F140" i="7"/>
  <c r="J140" i="7"/>
  <c r="G140" i="7"/>
  <c r="H140" i="7"/>
  <c r="C140" i="7"/>
  <c r="I140" i="7"/>
  <c r="D140" i="7"/>
  <c r="E136" i="7"/>
  <c r="F136" i="7"/>
  <c r="J136" i="7"/>
  <c r="G136" i="7"/>
  <c r="H136" i="7"/>
  <c r="C136" i="7"/>
  <c r="I136" i="7"/>
  <c r="D136" i="7"/>
  <c r="I132" i="7"/>
  <c r="I116" i="7"/>
  <c r="D116" i="7"/>
  <c r="E116" i="7"/>
  <c r="F116" i="7"/>
  <c r="G116" i="7"/>
  <c r="H116" i="7"/>
  <c r="C116" i="7"/>
  <c r="J116" i="7"/>
  <c r="H112" i="7"/>
  <c r="C112" i="7"/>
  <c r="I112" i="7"/>
  <c r="D112" i="7"/>
  <c r="E112" i="7"/>
  <c r="F112" i="7"/>
  <c r="J112" i="7"/>
  <c r="G112" i="7"/>
  <c r="J108" i="7"/>
  <c r="H104" i="7"/>
  <c r="C104" i="7"/>
  <c r="I104" i="7"/>
  <c r="D104" i="7"/>
  <c r="E104" i="7"/>
  <c r="F104" i="7"/>
  <c r="J104" i="7"/>
  <c r="G104" i="7"/>
  <c r="H100" i="7"/>
  <c r="C100" i="7"/>
  <c r="I100" i="7"/>
  <c r="D100" i="7"/>
  <c r="E100" i="7"/>
  <c r="F100" i="7"/>
  <c r="J100" i="7"/>
  <c r="G100" i="7"/>
  <c r="I94" i="7"/>
  <c r="E90" i="7"/>
  <c r="F90" i="7"/>
  <c r="J90" i="7"/>
  <c r="G90" i="7"/>
  <c r="H90" i="7"/>
  <c r="C90" i="7"/>
  <c r="I90" i="7"/>
  <c r="D90" i="7"/>
  <c r="G86" i="7"/>
  <c r="I86" i="7"/>
  <c r="D86" i="7"/>
  <c r="C86" i="7"/>
  <c r="E86" i="7"/>
  <c r="J86" i="7"/>
  <c r="H86" i="7"/>
  <c r="F86" i="7"/>
  <c r="E82" i="7"/>
  <c r="G78" i="7"/>
  <c r="I78" i="7"/>
  <c r="D78" i="7"/>
  <c r="C78" i="7"/>
  <c r="E78" i="7"/>
  <c r="J78" i="7"/>
  <c r="H78" i="7"/>
  <c r="F78" i="7"/>
  <c r="G74" i="7"/>
  <c r="I74" i="7"/>
  <c r="D74" i="7"/>
  <c r="H74" i="7"/>
  <c r="F74" i="7"/>
  <c r="C74" i="7"/>
  <c r="E74" i="7"/>
  <c r="J74" i="7"/>
  <c r="G70" i="7"/>
  <c r="I70" i="7"/>
  <c r="D70" i="7"/>
  <c r="C70" i="7"/>
  <c r="E70" i="7"/>
  <c r="J70" i="7"/>
  <c r="H70" i="7"/>
  <c r="F70" i="7"/>
  <c r="E66" i="7"/>
  <c r="F66" i="7"/>
  <c r="J66" i="7"/>
  <c r="G66" i="7"/>
  <c r="H66" i="7"/>
  <c r="C66" i="7"/>
  <c r="I66" i="7"/>
  <c r="D66" i="7"/>
  <c r="E62" i="7"/>
  <c r="F62" i="7"/>
  <c r="J62" i="7"/>
  <c r="G62" i="7"/>
  <c r="H62" i="7"/>
  <c r="C62" i="7"/>
  <c r="I62" i="7"/>
  <c r="D62" i="7"/>
  <c r="E58" i="7"/>
  <c r="F58" i="7"/>
  <c r="J58" i="7"/>
  <c r="G58" i="7"/>
  <c r="H58" i="7"/>
  <c r="C58" i="7"/>
  <c r="I58" i="7"/>
  <c r="D58" i="7"/>
  <c r="E54" i="7"/>
  <c r="F54" i="7"/>
  <c r="J54" i="7"/>
  <c r="G54" i="7"/>
  <c r="H54" i="7"/>
  <c r="C54" i="7"/>
  <c r="I54" i="7"/>
  <c r="D54" i="7"/>
  <c r="E50" i="7"/>
  <c r="F50" i="7"/>
  <c r="J50" i="7"/>
  <c r="G50" i="7"/>
  <c r="H50" i="7"/>
  <c r="C50" i="7"/>
  <c r="I50" i="7"/>
  <c r="D50" i="7"/>
  <c r="E46" i="7"/>
  <c r="F46" i="7"/>
  <c r="J46" i="7"/>
  <c r="G46" i="7"/>
  <c r="H46" i="7"/>
  <c r="C46" i="7"/>
  <c r="I46" i="7"/>
  <c r="D46" i="7"/>
  <c r="E42" i="7"/>
  <c r="F42" i="7"/>
  <c r="J42" i="7"/>
  <c r="G42" i="7"/>
  <c r="H42" i="7"/>
  <c r="C42" i="7"/>
  <c r="I42" i="7"/>
  <c r="D42" i="7"/>
  <c r="E38" i="7"/>
  <c r="F38" i="7"/>
  <c r="J38" i="7"/>
  <c r="G38" i="7"/>
  <c r="H38" i="7"/>
  <c r="C38" i="7"/>
  <c r="I38" i="7"/>
  <c r="D38" i="7"/>
  <c r="E34" i="7"/>
  <c r="F34" i="7"/>
  <c r="J34" i="7"/>
  <c r="G34" i="7"/>
  <c r="H34" i="7"/>
  <c r="C34" i="7"/>
  <c r="I34" i="7"/>
  <c r="D34" i="7"/>
  <c r="E30" i="7"/>
  <c r="F30" i="7"/>
  <c r="J30" i="7"/>
  <c r="G30" i="7"/>
  <c r="H30" i="7"/>
  <c r="C30" i="7"/>
  <c r="I30" i="7"/>
  <c r="D30" i="7"/>
  <c r="E26" i="7"/>
  <c r="F26" i="7"/>
  <c r="J26" i="7"/>
  <c r="G26" i="7"/>
  <c r="H26" i="7"/>
  <c r="C26" i="7"/>
  <c r="I26" i="7"/>
  <c r="D26" i="7"/>
  <c r="E22" i="7"/>
  <c r="F22" i="7"/>
  <c r="J22" i="7"/>
  <c r="G22" i="7"/>
  <c r="H22" i="7"/>
  <c r="C22" i="7"/>
  <c r="I22" i="7"/>
  <c r="D22" i="7"/>
  <c r="E18" i="7"/>
  <c r="F18" i="7"/>
  <c r="J18" i="7"/>
  <c r="G18" i="7"/>
  <c r="H18" i="7"/>
  <c r="C18" i="7"/>
  <c r="I18" i="7"/>
  <c r="D18" i="7"/>
  <c r="E14" i="7"/>
  <c r="F14" i="7"/>
  <c r="J14" i="7"/>
  <c r="G14" i="7"/>
  <c r="H14" i="7"/>
  <c r="C14" i="7"/>
  <c r="I14" i="7"/>
  <c r="D14" i="7"/>
  <c r="D226" i="7"/>
  <c r="H212" i="6"/>
  <c r="K219" i="3"/>
  <c r="H219" i="7" s="1"/>
  <c r="H207" i="6"/>
  <c r="H219" i="6"/>
  <c r="H219" i="5"/>
  <c r="K215" i="3"/>
  <c r="H215" i="7" s="1"/>
  <c r="H203" i="6"/>
  <c r="H215" i="5"/>
  <c r="K211" i="3"/>
  <c r="H211" i="7" s="1"/>
  <c r="H199" i="6"/>
  <c r="H211" i="5"/>
  <c r="K206" i="3"/>
  <c r="H206" i="7" s="1"/>
  <c r="H194" i="6"/>
  <c r="C130" i="7"/>
  <c r="I130" i="7"/>
  <c r="D130" i="7"/>
  <c r="E130" i="7"/>
  <c r="F130" i="7"/>
  <c r="J130" i="7"/>
  <c r="G130" i="7"/>
  <c r="E128" i="7"/>
  <c r="F128" i="7"/>
  <c r="J128" i="7"/>
  <c r="G128" i="7"/>
  <c r="C128" i="7"/>
  <c r="I128" i="7"/>
  <c r="D128" i="7"/>
  <c r="C126" i="7"/>
  <c r="I126" i="7"/>
  <c r="D126" i="7"/>
  <c r="F126" i="7"/>
  <c r="J126" i="7"/>
  <c r="E126" i="7"/>
  <c r="G126" i="7"/>
  <c r="I124" i="7"/>
  <c r="D124" i="7"/>
  <c r="G124" i="7"/>
  <c r="F124" i="7"/>
  <c r="C124" i="7"/>
  <c r="E124" i="7"/>
  <c r="J124" i="7"/>
  <c r="G122" i="7"/>
  <c r="I122" i="7"/>
  <c r="D122" i="7"/>
  <c r="C122" i="7"/>
  <c r="E122" i="7"/>
  <c r="J122" i="7"/>
  <c r="F122" i="7"/>
  <c r="I120" i="7"/>
  <c r="D120" i="7"/>
  <c r="G120" i="7"/>
  <c r="E120" i="7"/>
  <c r="J120" i="7"/>
  <c r="F120" i="7"/>
  <c r="C120" i="7"/>
  <c r="G235" i="7"/>
  <c r="I235" i="7"/>
  <c r="D235" i="7"/>
  <c r="C235" i="7"/>
  <c r="E235" i="7"/>
  <c r="J235" i="7"/>
  <c r="H235" i="7"/>
  <c r="F235" i="7"/>
  <c r="G231" i="7"/>
  <c r="H231" i="7"/>
  <c r="C231" i="7"/>
  <c r="I231" i="7"/>
  <c r="D231" i="7"/>
  <c r="J231" i="7"/>
  <c r="E231" i="7"/>
  <c r="F231" i="7"/>
  <c r="K224" i="3"/>
  <c r="H211" i="6"/>
  <c r="H223" i="6"/>
  <c r="H223" i="5"/>
  <c r="K223" i="3"/>
  <c r="H206" i="6"/>
  <c r="H218" i="6"/>
  <c r="K218" i="3"/>
  <c r="H218" i="7" s="1"/>
  <c r="H202" i="6"/>
  <c r="K214" i="3"/>
  <c r="H214" i="7" s="1"/>
  <c r="H198" i="6"/>
  <c r="H210" i="6"/>
  <c r="K210" i="3"/>
  <c r="H210" i="7" s="1"/>
  <c r="G202" i="7"/>
  <c r="H202" i="7"/>
  <c r="C202" i="7"/>
  <c r="I202" i="7"/>
  <c r="D202" i="7"/>
  <c r="E202" i="7"/>
  <c r="F202" i="7"/>
  <c r="J202" i="7"/>
  <c r="G198" i="7"/>
  <c r="H198" i="7"/>
  <c r="C198" i="7"/>
  <c r="I198" i="7"/>
  <c r="D198" i="7"/>
  <c r="E198" i="7"/>
  <c r="F198" i="7"/>
  <c r="J198" i="7"/>
  <c r="G194" i="7"/>
  <c r="H194" i="7"/>
  <c r="C194" i="7"/>
  <c r="I194" i="7"/>
  <c r="D194" i="7"/>
  <c r="E194" i="7"/>
  <c r="F194" i="7"/>
  <c r="J194" i="7"/>
  <c r="G190" i="7"/>
  <c r="H190" i="7"/>
  <c r="C190" i="7"/>
  <c r="I190" i="7"/>
  <c r="D190" i="7"/>
  <c r="E190" i="7"/>
  <c r="F190" i="7"/>
  <c r="J190" i="7"/>
  <c r="G186" i="7"/>
  <c r="H186" i="7"/>
  <c r="C186" i="7"/>
  <c r="I186" i="7"/>
  <c r="D186" i="7"/>
  <c r="E186" i="7"/>
  <c r="F186" i="7"/>
  <c r="J186" i="7"/>
  <c r="G182" i="7"/>
  <c r="H182" i="7"/>
  <c r="C182" i="7"/>
  <c r="I182" i="7"/>
  <c r="D182" i="7"/>
  <c r="E182" i="7"/>
  <c r="F182" i="7"/>
  <c r="J182" i="7"/>
  <c r="G178" i="7"/>
  <c r="H178" i="7"/>
  <c r="C178" i="7"/>
  <c r="I178" i="7"/>
  <c r="D178" i="7"/>
  <c r="E178" i="7"/>
  <c r="F178" i="7"/>
  <c r="J178" i="7"/>
  <c r="G174" i="7"/>
  <c r="H174" i="7"/>
  <c r="C174" i="7"/>
  <c r="I174" i="7"/>
  <c r="D174" i="7"/>
  <c r="E174" i="7"/>
  <c r="F174" i="7"/>
  <c r="J174" i="7"/>
  <c r="G170" i="7"/>
  <c r="H170" i="7"/>
  <c r="C170" i="7"/>
  <c r="I170" i="7"/>
  <c r="D170" i="7"/>
  <c r="E170" i="7"/>
  <c r="F170" i="7"/>
  <c r="J170" i="7"/>
  <c r="I166" i="7"/>
  <c r="D166" i="7"/>
  <c r="G166" i="7"/>
  <c r="F166" i="7"/>
  <c r="C166" i="7"/>
  <c r="E166" i="7"/>
  <c r="J166" i="7"/>
  <c r="H166" i="7"/>
  <c r="I162" i="7"/>
  <c r="D162" i="7"/>
  <c r="G162" i="7"/>
  <c r="E162" i="7"/>
  <c r="J162" i="7"/>
  <c r="H162" i="7"/>
  <c r="F162" i="7"/>
  <c r="C162" i="7"/>
  <c r="H158" i="7"/>
  <c r="C158" i="7"/>
  <c r="I158" i="7"/>
  <c r="D158" i="7"/>
  <c r="E158" i="7"/>
  <c r="F158" i="7"/>
  <c r="J158" i="7"/>
  <c r="G158" i="7"/>
  <c r="H154" i="7"/>
  <c r="C154" i="7"/>
  <c r="I154" i="7"/>
  <c r="D154" i="7"/>
  <c r="E154" i="7"/>
  <c r="F154" i="7"/>
  <c r="J154" i="7"/>
  <c r="G154" i="7"/>
  <c r="H150" i="7"/>
  <c r="C150" i="7"/>
  <c r="I150" i="7"/>
  <c r="D150" i="7"/>
  <c r="E150" i="7"/>
  <c r="F150" i="7"/>
  <c r="J150" i="7"/>
  <c r="G150" i="7"/>
  <c r="H146" i="7"/>
  <c r="C146" i="7"/>
  <c r="I146" i="7"/>
  <c r="D146" i="7"/>
  <c r="E146" i="7"/>
  <c r="F146" i="7"/>
  <c r="J146" i="7"/>
  <c r="G146" i="7"/>
  <c r="H142" i="7"/>
  <c r="C142" i="7"/>
  <c r="I142" i="7"/>
  <c r="D142" i="7"/>
  <c r="E142" i="7"/>
  <c r="F142" i="7"/>
  <c r="J142" i="7"/>
  <c r="G142" i="7"/>
  <c r="H138" i="7"/>
  <c r="C138" i="7"/>
  <c r="I138" i="7"/>
  <c r="D138" i="7"/>
  <c r="E138" i="7"/>
  <c r="F138" i="7"/>
  <c r="J138" i="7"/>
  <c r="G138" i="7"/>
  <c r="H134" i="7"/>
  <c r="C134" i="7"/>
  <c r="I134" i="7"/>
  <c r="D134" i="7"/>
  <c r="E134" i="7"/>
  <c r="F134" i="7"/>
  <c r="J134" i="7"/>
  <c r="G134" i="7"/>
  <c r="G118" i="7"/>
  <c r="I118" i="7"/>
  <c r="D118" i="7"/>
  <c r="H118" i="7"/>
  <c r="F118" i="7"/>
  <c r="C118" i="7"/>
  <c r="E118" i="7"/>
  <c r="J118" i="7"/>
  <c r="E114" i="7"/>
  <c r="F114" i="7"/>
  <c r="J114" i="7"/>
  <c r="G114" i="7"/>
  <c r="H114" i="7"/>
  <c r="C114" i="7"/>
  <c r="I114" i="7"/>
  <c r="D114" i="7"/>
  <c r="E110" i="7"/>
  <c r="F110" i="7"/>
  <c r="J110" i="7"/>
  <c r="G110" i="7"/>
  <c r="H110" i="7"/>
  <c r="C110" i="7"/>
  <c r="I110" i="7"/>
  <c r="D110" i="7"/>
  <c r="E106" i="7"/>
  <c r="F106" i="7"/>
  <c r="J106" i="7"/>
  <c r="G106" i="7"/>
  <c r="H106" i="7"/>
  <c r="C106" i="7"/>
  <c r="I106" i="7"/>
  <c r="D106" i="7"/>
  <c r="E102" i="7"/>
  <c r="F102" i="7"/>
  <c r="J102" i="7"/>
  <c r="G102" i="7"/>
  <c r="H102" i="7"/>
  <c r="C102" i="7"/>
  <c r="I102" i="7"/>
  <c r="D102" i="7"/>
  <c r="G97" i="7"/>
  <c r="H97" i="7"/>
  <c r="C97" i="7"/>
  <c r="I97" i="7"/>
  <c r="D97" i="7"/>
  <c r="E97" i="7"/>
  <c r="F97" i="7"/>
  <c r="J97" i="7"/>
  <c r="H92" i="7"/>
  <c r="C92" i="7"/>
  <c r="I92" i="7"/>
  <c r="D92" i="7"/>
  <c r="E92" i="7"/>
  <c r="F92" i="7"/>
  <c r="J92" i="7"/>
  <c r="G92" i="7"/>
  <c r="I88" i="7"/>
  <c r="D88" i="7"/>
  <c r="G88" i="7"/>
  <c r="F88" i="7"/>
  <c r="C88" i="7"/>
  <c r="E88" i="7"/>
  <c r="J88" i="7"/>
  <c r="H88" i="7"/>
  <c r="I84" i="7"/>
  <c r="D84" i="7"/>
  <c r="G84" i="7"/>
  <c r="E84" i="7"/>
  <c r="J84" i="7"/>
  <c r="H84" i="7"/>
  <c r="F84" i="7"/>
  <c r="C84" i="7"/>
  <c r="I80" i="7"/>
  <c r="D80" i="7"/>
  <c r="G80" i="7"/>
  <c r="F80" i="7"/>
  <c r="C80" i="7"/>
  <c r="E80" i="7"/>
  <c r="J80" i="7"/>
  <c r="H80" i="7"/>
  <c r="I76" i="7"/>
  <c r="D76" i="7"/>
  <c r="G76" i="7"/>
  <c r="E76" i="7"/>
  <c r="J76" i="7"/>
  <c r="H76" i="7"/>
  <c r="F76" i="7"/>
  <c r="C76" i="7"/>
  <c r="I72" i="7"/>
  <c r="D72" i="7"/>
  <c r="G72" i="7"/>
  <c r="F72" i="7"/>
  <c r="C72" i="7"/>
  <c r="E72" i="7"/>
  <c r="J72" i="7"/>
  <c r="H72" i="7"/>
  <c r="I68" i="7"/>
  <c r="H64" i="7"/>
  <c r="C64" i="7"/>
  <c r="I64" i="7"/>
  <c r="D64" i="7"/>
  <c r="E64" i="7"/>
  <c r="F64" i="7"/>
  <c r="J64" i="7"/>
  <c r="G64" i="7"/>
  <c r="H60" i="7"/>
  <c r="C60" i="7"/>
  <c r="I60" i="7"/>
  <c r="D60" i="7"/>
  <c r="E60" i="7"/>
  <c r="F60" i="7"/>
  <c r="J60" i="7"/>
  <c r="G60" i="7"/>
  <c r="H56" i="7"/>
  <c r="H52" i="7"/>
  <c r="C52" i="7"/>
  <c r="I52" i="7"/>
  <c r="D52" i="7"/>
  <c r="E52" i="7"/>
  <c r="F52" i="7"/>
  <c r="J52" i="7"/>
  <c r="G52" i="7"/>
  <c r="H48" i="7"/>
  <c r="C48" i="7"/>
  <c r="I48" i="7"/>
  <c r="D48" i="7"/>
  <c r="E48" i="7"/>
  <c r="F48" i="7"/>
  <c r="J48" i="7"/>
  <c r="G48" i="7"/>
  <c r="H44" i="7"/>
  <c r="H40" i="7"/>
  <c r="C40" i="7"/>
  <c r="I40" i="7"/>
  <c r="D40" i="7"/>
  <c r="E40" i="7"/>
  <c r="F40" i="7"/>
  <c r="J40" i="7"/>
  <c r="G40" i="7"/>
  <c r="H36" i="7"/>
  <c r="C36" i="7"/>
  <c r="I36" i="7"/>
  <c r="D36" i="7"/>
  <c r="E36" i="7"/>
  <c r="F36" i="7"/>
  <c r="J36" i="7"/>
  <c r="G36" i="7"/>
  <c r="H32" i="7"/>
  <c r="H28" i="7"/>
  <c r="C28" i="7"/>
  <c r="I28" i="7"/>
  <c r="D28" i="7"/>
  <c r="E28" i="7"/>
  <c r="F28" i="7"/>
  <c r="J28" i="7"/>
  <c r="G28" i="7"/>
  <c r="H24" i="7"/>
  <c r="C24" i="7"/>
  <c r="I24" i="7"/>
  <c r="D24" i="7"/>
  <c r="E24" i="7"/>
  <c r="F24" i="7"/>
  <c r="J24" i="7"/>
  <c r="G24" i="7"/>
  <c r="H20" i="7"/>
  <c r="H16" i="7"/>
  <c r="C16" i="7"/>
  <c r="I16" i="7"/>
  <c r="D16" i="7"/>
  <c r="E16" i="7"/>
  <c r="F16" i="7"/>
  <c r="J16" i="7"/>
  <c r="G16" i="7"/>
  <c r="F12" i="7"/>
  <c r="J12" i="7"/>
  <c r="G12" i="7"/>
  <c r="E12" i="7"/>
  <c r="H12" i="7"/>
  <c r="C12" i="7"/>
  <c r="I12" i="7"/>
  <c r="D12" i="7"/>
  <c r="H220" i="5"/>
  <c r="H206" i="5"/>
  <c r="E227" i="7"/>
  <c r="F227" i="7"/>
  <c r="J227" i="7"/>
  <c r="G227" i="7"/>
  <c r="C227" i="7"/>
  <c r="I227" i="7"/>
  <c r="D227" i="7"/>
  <c r="C225" i="7"/>
  <c r="I225" i="7"/>
  <c r="D225" i="7"/>
  <c r="E225" i="7"/>
  <c r="F225" i="7"/>
  <c r="J225" i="7"/>
  <c r="G225" i="7"/>
  <c r="H221" i="5"/>
  <c r="K221" i="3"/>
  <c r="H221" i="7" s="1"/>
  <c r="H209" i="6"/>
  <c r="H221" i="6"/>
  <c r="H217" i="5"/>
  <c r="K217" i="3"/>
  <c r="H217" i="7" s="1"/>
  <c r="H205" i="6"/>
  <c r="H217" i="6"/>
  <c r="H213" i="5"/>
  <c r="K213" i="3"/>
  <c r="H213" i="7" s="1"/>
  <c r="H201" i="6"/>
  <c r="H209" i="5"/>
  <c r="K208" i="3"/>
  <c r="H208" i="7" s="1"/>
  <c r="H196" i="6"/>
  <c r="H208" i="5"/>
  <c r="G131" i="7"/>
  <c r="C131" i="7"/>
  <c r="I131" i="7"/>
  <c r="D131" i="7"/>
  <c r="E131" i="7"/>
  <c r="F131" i="7"/>
  <c r="J131" i="7"/>
  <c r="I129" i="7"/>
  <c r="D129" i="7"/>
  <c r="E129" i="7"/>
  <c r="F129" i="7"/>
  <c r="J129" i="7"/>
  <c r="G129" i="7"/>
  <c r="C129" i="7"/>
  <c r="I127" i="7"/>
  <c r="C125" i="7"/>
  <c r="E125" i="7"/>
  <c r="F125" i="7"/>
  <c r="J125" i="7"/>
  <c r="I125" i="7"/>
  <c r="G125" i="7"/>
  <c r="D125" i="7"/>
  <c r="E123" i="7"/>
  <c r="F123" i="7"/>
  <c r="J123" i="7"/>
  <c r="C123" i="7"/>
  <c r="G123" i="7"/>
  <c r="D123" i="7"/>
  <c r="I123" i="7"/>
  <c r="C121" i="7"/>
  <c r="E121" i="7"/>
  <c r="F121" i="7"/>
  <c r="J121" i="7"/>
  <c r="D121" i="7"/>
  <c r="I121" i="7"/>
  <c r="G121" i="7"/>
  <c r="I233" i="7"/>
  <c r="D233" i="7"/>
  <c r="G233" i="7"/>
  <c r="E233" i="7"/>
  <c r="J233" i="7"/>
  <c r="H233" i="7"/>
  <c r="F233" i="7"/>
  <c r="C233" i="7"/>
  <c r="H229" i="7"/>
  <c r="C229" i="7"/>
  <c r="I229" i="7"/>
  <c r="D229" i="7"/>
  <c r="E229" i="7"/>
  <c r="F229" i="7"/>
  <c r="J229" i="7"/>
  <c r="G229" i="7"/>
  <c r="H209" i="7"/>
  <c r="C209" i="7"/>
  <c r="I209" i="7"/>
  <c r="D209" i="7"/>
  <c r="E209" i="7"/>
  <c r="F209" i="7"/>
  <c r="J209" i="7"/>
  <c r="G209" i="7"/>
  <c r="H218" i="5"/>
  <c r="H226" i="7"/>
  <c r="H130" i="7"/>
  <c r="H128" i="7"/>
  <c r="H126" i="7"/>
  <c r="H124" i="7"/>
  <c r="H122" i="7"/>
  <c r="H120" i="7"/>
  <c r="E232" i="7"/>
  <c r="F232" i="7"/>
  <c r="J232" i="7"/>
  <c r="H232" i="7"/>
  <c r="C232" i="7"/>
  <c r="I228" i="7"/>
  <c r="D228" i="7"/>
  <c r="E228" i="7"/>
  <c r="F228" i="7"/>
  <c r="J228" i="7"/>
  <c r="G228" i="7"/>
  <c r="H228" i="7"/>
  <c r="C228" i="7"/>
  <c r="K205" i="3"/>
  <c r="H205" i="7" s="1"/>
  <c r="H201" i="7"/>
  <c r="C201" i="7"/>
  <c r="I201" i="7"/>
  <c r="D201" i="7"/>
  <c r="E201" i="7"/>
  <c r="F201" i="7"/>
  <c r="J201" i="7"/>
  <c r="G201" i="7"/>
  <c r="H197" i="7"/>
  <c r="C197" i="7"/>
  <c r="I197" i="7"/>
  <c r="D197" i="7"/>
  <c r="E197" i="7"/>
  <c r="F197" i="7"/>
  <c r="J197" i="7"/>
  <c r="G197" i="7"/>
  <c r="H193" i="7"/>
  <c r="C193" i="7"/>
  <c r="I193" i="7"/>
  <c r="D193" i="7"/>
  <c r="E193" i="7"/>
  <c r="F193" i="7"/>
  <c r="J193" i="7"/>
  <c r="G193" i="7"/>
  <c r="H189" i="7"/>
  <c r="C189" i="7"/>
  <c r="I189" i="7"/>
  <c r="D189" i="7"/>
  <c r="E189" i="7"/>
  <c r="F189" i="7"/>
  <c r="J189" i="7"/>
  <c r="G189" i="7"/>
  <c r="H185" i="7"/>
  <c r="C185" i="7"/>
  <c r="I185" i="7"/>
  <c r="D185" i="7"/>
  <c r="E185" i="7"/>
  <c r="F185" i="7"/>
  <c r="J185" i="7"/>
  <c r="G185" i="7"/>
  <c r="H181" i="7"/>
  <c r="C181" i="7"/>
  <c r="I181" i="7"/>
  <c r="D181" i="7"/>
  <c r="E181" i="7"/>
  <c r="F181" i="7"/>
  <c r="J181" i="7"/>
  <c r="G181" i="7"/>
  <c r="H177" i="7"/>
  <c r="C177" i="7"/>
  <c r="I177" i="7"/>
  <c r="D177" i="7"/>
  <c r="E177" i="7"/>
  <c r="F177" i="7"/>
  <c r="J177" i="7"/>
  <c r="G177" i="7"/>
  <c r="H173" i="7"/>
  <c r="C173" i="7"/>
  <c r="I173" i="7"/>
  <c r="D173" i="7"/>
  <c r="E173" i="7"/>
  <c r="F173" i="7"/>
  <c r="J173" i="7"/>
  <c r="G173" i="7"/>
  <c r="H169" i="7"/>
  <c r="C169" i="7"/>
  <c r="I169" i="7"/>
  <c r="D169" i="7"/>
  <c r="E169" i="7"/>
  <c r="F169" i="7"/>
  <c r="J169" i="7"/>
  <c r="G169" i="7"/>
  <c r="E165" i="7"/>
  <c r="F165" i="7"/>
  <c r="J165" i="7"/>
  <c r="H165" i="7"/>
  <c r="C165" i="7"/>
  <c r="G165" i="7"/>
  <c r="D165" i="7"/>
  <c r="I165" i="7"/>
  <c r="E161" i="7"/>
  <c r="F161" i="7"/>
  <c r="J161" i="7"/>
  <c r="H161" i="7"/>
  <c r="C161" i="7"/>
  <c r="I161" i="7"/>
  <c r="G161" i="7"/>
  <c r="D161" i="7"/>
  <c r="I157" i="7"/>
  <c r="D157" i="7"/>
  <c r="E157" i="7"/>
  <c r="F157" i="7"/>
  <c r="J157" i="7"/>
  <c r="G157" i="7"/>
  <c r="H157" i="7"/>
  <c r="C157" i="7"/>
  <c r="I153" i="7"/>
  <c r="D153" i="7"/>
  <c r="E153" i="7"/>
  <c r="F153" i="7"/>
  <c r="J153" i="7"/>
  <c r="G153" i="7"/>
  <c r="H153" i="7"/>
  <c r="C153" i="7"/>
  <c r="I149" i="7"/>
  <c r="D149" i="7"/>
  <c r="E149" i="7"/>
  <c r="F149" i="7"/>
  <c r="J149" i="7"/>
  <c r="G149" i="7"/>
  <c r="H149" i="7"/>
  <c r="C149" i="7"/>
  <c r="I145" i="7"/>
  <c r="D145" i="7"/>
  <c r="E145" i="7"/>
  <c r="F145" i="7"/>
  <c r="J145" i="7"/>
  <c r="G145" i="7"/>
  <c r="H145" i="7"/>
  <c r="C145" i="7"/>
  <c r="I141" i="7"/>
  <c r="D141" i="7"/>
  <c r="E141" i="7"/>
  <c r="F141" i="7"/>
  <c r="J141" i="7"/>
  <c r="G141" i="7"/>
  <c r="H141" i="7"/>
  <c r="C141" i="7"/>
  <c r="I137" i="7"/>
  <c r="D137" i="7"/>
  <c r="E137" i="7"/>
  <c r="F137" i="7"/>
  <c r="J137" i="7"/>
  <c r="G137" i="7"/>
  <c r="H137" i="7"/>
  <c r="C137" i="7"/>
  <c r="I133" i="7"/>
  <c r="D133" i="7"/>
  <c r="E133" i="7"/>
  <c r="F133" i="7"/>
  <c r="J133" i="7"/>
  <c r="G133" i="7"/>
  <c r="H133" i="7"/>
  <c r="C133" i="7"/>
  <c r="H117" i="7"/>
  <c r="C117" i="7"/>
  <c r="E117" i="7"/>
  <c r="F117" i="7"/>
  <c r="J117" i="7"/>
  <c r="I117" i="7"/>
  <c r="G117" i="7"/>
  <c r="D117" i="7"/>
  <c r="G113" i="7"/>
  <c r="H113" i="7"/>
  <c r="C113" i="7"/>
  <c r="I113" i="7"/>
  <c r="D113" i="7"/>
  <c r="E113" i="7"/>
  <c r="F113" i="7"/>
  <c r="J113" i="7"/>
  <c r="G109" i="7"/>
  <c r="H109" i="7"/>
  <c r="C109" i="7"/>
  <c r="I109" i="7"/>
  <c r="D109" i="7"/>
  <c r="E109" i="7"/>
  <c r="F109" i="7"/>
  <c r="J109" i="7"/>
  <c r="G105" i="7"/>
  <c r="H105" i="7"/>
  <c r="C105" i="7"/>
  <c r="I105" i="7"/>
  <c r="D105" i="7"/>
  <c r="E105" i="7"/>
  <c r="F105" i="7"/>
  <c r="J105" i="7"/>
  <c r="G101" i="7"/>
  <c r="H101" i="7"/>
  <c r="C101" i="7"/>
  <c r="I101" i="7"/>
  <c r="D101" i="7"/>
  <c r="E101" i="7"/>
  <c r="F101" i="7"/>
  <c r="J101" i="7"/>
  <c r="I95" i="7"/>
  <c r="D95" i="7"/>
  <c r="E95" i="7"/>
  <c r="F95" i="7"/>
  <c r="J95" i="7"/>
  <c r="G95" i="7"/>
  <c r="H95" i="7"/>
  <c r="C95" i="7"/>
  <c r="I91" i="7"/>
  <c r="D91" i="7"/>
  <c r="E91" i="7"/>
  <c r="F91" i="7"/>
  <c r="J91" i="7"/>
  <c r="G91" i="7"/>
  <c r="H91" i="7"/>
  <c r="C91" i="7"/>
  <c r="E87" i="7"/>
  <c r="F87" i="7"/>
  <c r="J87" i="7"/>
  <c r="H87" i="7"/>
  <c r="C87" i="7"/>
  <c r="G87" i="7"/>
  <c r="D87" i="7"/>
  <c r="I87" i="7"/>
  <c r="E83" i="7"/>
  <c r="F83" i="7"/>
  <c r="J83" i="7"/>
  <c r="H83" i="7"/>
  <c r="C83" i="7"/>
  <c r="I83" i="7"/>
  <c r="G83" i="7"/>
  <c r="D83" i="7"/>
  <c r="E79" i="7"/>
  <c r="F79" i="7"/>
  <c r="J79" i="7"/>
  <c r="H79" i="7"/>
  <c r="C79" i="7"/>
  <c r="G79" i="7"/>
  <c r="D79" i="7"/>
  <c r="I79" i="7"/>
  <c r="E75" i="7"/>
  <c r="F75" i="7"/>
  <c r="J75" i="7"/>
  <c r="H75" i="7"/>
  <c r="C75" i="7"/>
  <c r="I75" i="7"/>
  <c r="G75" i="7"/>
  <c r="D75" i="7"/>
  <c r="E71" i="7"/>
  <c r="F71" i="7"/>
  <c r="J71" i="7"/>
  <c r="H71" i="7"/>
  <c r="C71" i="7"/>
  <c r="G71" i="7"/>
  <c r="D71" i="7"/>
  <c r="I71" i="7"/>
  <c r="E67" i="7"/>
  <c r="F67" i="7"/>
  <c r="J67" i="7"/>
  <c r="G67" i="7"/>
  <c r="H67" i="7"/>
  <c r="C67" i="7"/>
  <c r="I67" i="7"/>
  <c r="D67" i="7"/>
  <c r="I63" i="7"/>
  <c r="D63" i="7"/>
  <c r="E63" i="7"/>
  <c r="F63" i="7"/>
  <c r="J63" i="7"/>
  <c r="G63" i="7"/>
  <c r="H63" i="7"/>
  <c r="C63" i="7"/>
  <c r="I59" i="7"/>
  <c r="D59" i="7"/>
  <c r="E59" i="7"/>
  <c r="F59" i="7"/>
  <c r="J59" i="7"/>
  <c r="G59" i="7"/>
  <c r="H59" i="7"/>
  <c r="C59" i="7"/>
  <c r="I55" i="7"/>
  <c r="D55" i="7"/>
  <c r="E55" i="7"/>
  <c r="F55" i="7"/>
  <c r="J55" i="7"/>
  <c r="G55" i="7"/>
  <c r="H55" i="7"/>
  <c r="C55" i="7"/>
  <c r="I51" i="7"/>
  <c r="E51" i="7"/>
  <c r="F51" i="7"/>
  <c r="G51" i="7"/>
  <c r="H51" i="7"/>
  <c r="C51" i="7"/>
  <c r="D51" i="7"/>
  <c r="J51" i="7"/>
  <c r="I47" i="7"/>
  <c r="D47" i="7"/>
  <c r="E47" i="7"/>
  <c r="F47" i="7"/>
  <c r="J47" i="7"/>
  <c r="G47" i="7"/>
  <c r="H47" i="7"/>
  <c r="C47" i="7"/>
  <c r="I43" i="7"/>
  <c r="D43" i="7"/>
  <c r="E43" i="7"/>
  <c r="F43" i="7"/>
  <c r="J43" i="7"/>
  <c r="G43" i="7"/>
  <c r="H43" i="7"/>
  <c r="C43" i="7"/>
  <c r="I39" i="7"/>
  <c r="D39" i="7"/>
  <c r="E39" i="7"/>
  <c r="F39" i="7"/>
  <c r="J39" i="7"/>
  <c r="G39" i="7"/>
  <c r="H39" i="7"/>
  <c r="C39" i="7"/>
  <c r="I35" i="7"/>
  <c r="D35" i="7"/>
  <c r="E35" i="7"/>
  <c r="F35" i="7"/>
  <c r="J35" i="7"/>
  <c r="G35" i="7"/>
  <c r="H35" i="7"/>
  <c r="C35" i="7"/>
  <c r="I31" i="7"/>
  <c r="D31" i="7"/>
  <c r="E31" i="7"/>
  <c r="F31" i="7"/>
  <c r="J31" i="7"/>
  <c r="G31" i="7"/>
  <c r="H31" i="7"/>
  <c r="C31" i="7"/>
  <c r="I27" i="7"/>
  <c r="D27" i="7"/>
  <c r="E27" i="7"/>
  <c r="F27" i="7"/>
  <c r="J27" i="7"/>
  <c r="G27" i="7"/>
  <c r="H27" i="7"/>
  <c r="C27" i="7"/>
  <c r="I23" i="7"/>
  <c r="D23" i="7"/>
  <c r="E23" i="7"/>
  <c r="F23" i="7"/>
  <c r="J23" i="7"/>
  <c r="G23" i="7"/>
  <c r="H23" i="7"/>
  <c r="C23" i="7"/>
  <c r="I19" i="7"/>
  <c r="D19" i="7"/>
  <c r="E19" i="7"/>
  <c r="F19" i="7"/>
  <c r="J19" i="7"/>
  <c r="G19" i="7"/>
  <c r="H19" i="7"/>
  <c r="C19" i="7"/>
  <c r="I15" i="7"/>
  <c r="D15" i="7"/>
  <c r="E15" i="7"/>
  <c r="F15" i="7"/>
  <c r="J15" i="7"/>
  <c r="G15" i="7"/>
  <c r="H15" i="7"/>
  <c r="C15" i="7"/>
  <c r="H227" i="5"/>
  <c r="H131" i="5"/>
  <c r="H127" i="5"/>
  <c r="H123" i="5"/>
  <c r="H99" i="5"/>
  <c r="C13" i="7"/>
  <c r="H13" i="7"/>
  <c r="G234" i="7"/>
  <c r="D232" i="7"/>
  <c r="H132" i="5"/>
  <c r="H128" i="5"/>
  <c r="H124" i="5"/>
  <c r="H120" i="5"/>
  <c r="H96" i="5"/>
  <c r="H214" i="6"/>
  <c r="H193" i="6"/>
  <c r="H131" i="6"/>
  <c r="H130" i="6"/>
  <c r="H129" i="6"/>
  <c r="H128" i="6"/>
  <c r="H127" i="6"/>
  <c r="H126" i="6"/>
  <c r="H125" i="6"/>
  <c r="H124" i="6"/>
  <c r="H123" i="6"/>
  <c r="H122" i="6"/>
  <c r="H121" i="6"/>
  <c r="H120" i="6"/>
  <c r="H118" i="6"/>
  <c r="H116" i="6"/>
  <c r="H114" i="6"/>
  <c r="H112" i="6"/>
  <c r="H110" i="6"/>
  <c r="H108" i="6"/>
  <c r="H98" i="6"/>
  <c r="H96" i="6"/>
  <c r="H84" i="6"/>
  <c r="G13" i="7"/>
  <c r="G232" i="7"/>
  <c r="H227" i="7"/>
  <c r="H225" i="7"/>
  <c r="H131" i="7"/>
  <c r="H129" i="7"/>
  <c r="H127" i="7"/>
  <c r="H125" i="7"/>
  <c r="H123" i="7"/>
  <c r="H121" i="7"/>
  <c r="H234" i="7"/>
  <c r="C234" i="7"/>
  <c r="E234" i="7"/>
  <c r="F234" i="7"/>
  <c r="J234" i="7"/>
  <c r="H230" i="7"/>
  <c r="C230" i="7"/>
  <c r="I230" i="7"/>
  <c r="D230" i="7"/>
  <c r="E230" i="7"/>
  <c r="F230" i="7"/>
  <c r="J230" i="7"/>
  <c r="G222" i="7"/>
  <c r="H222" i="7"/>
  <c r="C222" i="7"/>
  <c r="I222" i="7"/>
  <c r="D222" i="7"/>
  <c r="E222" i="7"/>
  <c r="F222" i="7"/>
  <c r="J222" i="7"/>
  <c r="E203" i="7"/>
  <c r="E199" i="7"/>
  <c r="F199" i="7"/>
  <c r="J199" i="7"/>
  <c r="G199" i="7"/>
  <c r="H199" i="7"/>
  <c r="C199" i="7"/>
  <c r="I199" i="7"/>
  <c r="D199" i="7"/>
  <c r="E195" i="7"/>
  <c r="F195" i="7"/>
  <c r="J195" i="7"/>
  <c r="G195" i="7"/>
  <c r="H195" i="7"/>
  <c r="C195" i="7"/>
  <c r="I195" i="7"/>
  <c r="D195" i="7"/>
  <c r="E191" i="7"/>
  <c r="E187" i="7"/>
  <c r="F187" i="7"/>
  <c r="J187" i="7"/>
  <c r="G187" i="7"/>
  <c r="H187" i="7"/>
  <c r="C187" i="7"/>
  <c r="I187" i="7"/>
  <c r="D187" i="7"/>
  <c r="E183" i="7"/>
  <c r="F183" i="7"/>
  <c r="J183" i="7"/>
  <c r="G183" i="7"/>
  <c r="H183" i="7"/>
  <c r="C183" i="7"/>
  <c r="I183" i="7"/>
  <c r="D183" i="7"/>
  <c r="E179" i="7"/>
  <c r="E175" i="7"/>
  <c r="F175" i="7"/>
  <c r="J175" i="7"/>
  <c r="G175" i="7"/>
  <c r="H175" i="7"/>
  <c r="C175" i="7"/>
  <c r="I175" i="7"/>
  <c r="D175" i="7"/>
  <c r="E171" i="7"/>
  <c r="F171" i="7"/>
  <c r="J171" i="7"/>
  <c r="G171" i="7"/>
  <c r="H171" i="7"/>
  <c r="C171" i="7"/>
  <c r="I171" i="7"/>
  <c r="D171" i="7"/>
  <c r="H167" i="7"/>
  <c r="H163" i="7"/>
  <c r="C163" i="7"/>
  <c r="E163" i="7"/>
  <c r="F163" i="7"/>
  <c r="J163" i="7"/>
  <c r="D163" i="7"/>
  <c r="I163" i="7"/>
  <c r="G163" i="7"/>
  <c r="H159" i="7"/>
  <c r="C159" i="7"/>
  <c r="I159" i="7"/>
  <c r="E159" i="7"/>
  <c r="F159" i="7"/>
  <c r="J159" i="7"/>
  <c r="G159" i="7"/>
  <c r="D159" i="7"/>
  <c r="G155" i="7"/>
  <c r="G151" i="7"/>
  <c r="H151" i="7"/>
  <c r="C151" i="7"/>
  <c r="I151" i="7"/>
  <c r="D151" i="7"/>
  <c r="E151" i="7"/>
  <c r="F151" i="7"/>
  <c r="J151" i="7"/>
  <c r="G147" i="7"/>
  <c r="H147" i="7"/>
  <c r="C147" i="7"/>
  <c r="I147" i="7"/>
  <c r="D147" i="7"/>
  <c r="E147" i="7"/>
  <c r="F147" i="7"/>
  <c r="J147" i="7"/>
  <c r="G143" i="7"/>
  <c r="G139" i="7"/>
  <c r="H139" i="7"/>
  <c r="C139" i="7"/>
  <c r="I139" i="7"/>
  <c r="D139" i="7"/>
  <c r="E139" i="7"/>
  <c r="F139" i="7"/>
  <c r="J139" i="7"/>
  <c r="G135" i="7"/>
  <c r="H135" i="7"/>
  <c r="C135" i="7"/>
  <c r="I135" i="7"/>
  <c r="D135" i="7"/>
  <c r="E135" i="7"/>
  <c r="F135" i="7"/>
  <c r="J135" i="7"/>
  <c r="E119" i="7"/>
  <c r="I115" i="7"/>
  <c r="D115" i="7"/>
  <c r="E115" i="7"/>
  <c r="F115" i="7"/>
  <c r="J115" i="7"/>
  <c r="G115" i="7"/>
  <c r="H115" i="7"/>
  <c r="C115" i="7"/>
  <c r="I111" i="7"/>
  <c r="D111" i="7"/>
  <c r="E111" i="7"/>
  <c r="F111" i="7"/>
  <c r="J111" i="7"/>
  <c r="G111" i="7"/>
  <c r="H111" i="7"/>
  <c r="C111" i="7"/>
  <c r="I107" i="7"/>
  <c r="I103" i="7"/>
  <c r="D103" i="7"/>
  <c r="E103" i="7"/>
  <c r="F103" i="7"/>
  <c r="J103" i="7"/>
  <c r="G103" i="7"/>
  <c r="H103" i="7"/>
  <c r="C103" i="7"/>
  <c r="I99" i="7"/>
  <c r="D99" i="7"/>
  <c r="E99" i="7"/>
  <c r="F99" i="7"/>
  <c r="J99" i="7"/>
  <c r="G99" i="7"/>
  <c r="H99" i="7"/>
  <c r="C99" i="7"/>
  <c r="G93" i="7"/>
  <c r="H89" i="7"/>
  <c r="C89" i="7"/>
  <c r="E89" i="7"/>
  <c r="F89" i="7"/>
  <c r="I89" i="7"/>
  <c r="G89" i="7"/>
  <c r="D89" i="7"/>
  <c r="J89" i="7"/>
  <c r="H85" i="7"/>
  <c r="C85" i="7"/>
  <c r="E85" i="7"/>
  <c r="F85" i="7"/>
  <c r="J85" i="7"/>
  <c r="D85" i="7"/>
  <c r="I85" i="7"/>
  <c r="G85" i="7"/>
  <c r="H81" i="7"/>
  <c r="H77" i="7"/>
  <c r="C77" i="7"/>
  <c r="E77" i="7"/>
  <c r="F77" i="7"/>
  <c r="J77" i="7"/>
  <c r="D77" i="7"/>
  <c r="I77" i="7"/>
  <c r="G77" i="7"/>
  <c r="H73" i="7"/>
  <c r="C73" i="7"/>
  <c r="E73" i="7"/>
  <c r="F73" i="7"/>
  <c r="J73" i="7"/>
  <c r="I73" i="7"/>
  <c r="G73" i="7"/>
  <c r="D73" i="7"/>
  <c r="H69" i="7"/>
  <c r="C69" i="7"/>
  <c r="E69" i="7"/>
  <c r="F69" i="7"/>
  <c r="J69" i="7"/>
  <c r="D69" i="7"/>
  <c r="I69" i="7"/>
  <c r="G69" i="7"/>
  <c r="G65" i="7"/>
  <c r="H65" i="7"/>
  <c r="C65" i="7"/>
  <c r="I65" i="7"/>
  <c r="D65" i="7"/>
  <c r="E65" i="7"/>
  <c r="F65" i="7"/>
  <c r="J65" i="7"/>
  <c r="G61" i="7"/>
  <c r="H61" i="7"/>
  <c r="C61" i="7"/>
  <c r="I61" i="7"/>
  <c r="D61" i="7"/>
  <c r="E61" i="7"/>
  <c r="F61" i="7"/>
  <c r="J61" i="7"/>
  <c r="G57" i="7"/>
  <c r="H57" i="7"/>
  <c r="C57" i="7"/>
  <c r="I57" i="7"/>
  <c r="D57" i="7"/>
  <c r="E57" i="7"/>
  <c r="F57" i="7"/>
  <c r="J57" i="7"/>
  <c r="G53" i="7"/>
  <c r="H53" i="7"/>
  <c r="C53" i="7"/>
  <c r="I53" i="7"/>
  <c r="D53" i="7"/>
  <c r="E53" i="7"/>
  <c r="F53" i="7"/>
  <c r="J53" i="7"/>
  <c r="G49" i="7"/>
  <c r="H49" i="7"/>
  <c r="C49" i="7"/>
  <c r="I49" i="7"/>
  <c r="D49" i="7"/>
  <c r="E49" i="7"/>
  <c r="F49" i="7"/>
  <c r="J49" i="7"/>
  <c r="G45" i="7"/>
  <c r="H45" i="7"/>
  <c r="C45" i="7"/>
  <c r="I45" i="7"/>
  <c r="D45" i="7"/>
  <c r="E45" i="7"/>
  <c r="F45" i="7"/>
  <c r="J45" i="7"/>
  <c r="G41" i="7"/>
  <c r="H41" i="7"/>
  <c r="C41" i="7"/>
  <c r="I41" i="7"/>
  <c r="D41" i="7"/>
  <c r="E41" i="7"/>
  <c r="F41" i="7"/>
  <c r="J41" i="7"/>
  <c r="G37" i="7"/>
  <c r="H37" i="7"/>
  <c r="C37" i="7"/>
  <c r="I37" i="7"/>
  <c r="D37" i="7"/>
  <c r="E37" i="7"/>
  <c r="F37" i="7"/>
  <c r="J37" i="7"/>
  <c r="G33" i="7"/>
  <c r="H33" i="7"/>
  <c r="C33" i="7"/>
  <c r="I33" i="7"/>
  <c r="D33" i="7"/>
  <c r="E33" i="7"/>
  <c r="F33" i="7"/>
  <c r="J33" i="7"/>
  <c r="G29" i="7"/>
  <c r="H29" i="7"/>
  <c r="C29" i="7"/>
  <c r="I29" i="7"/>
  <c r="D29" i="7"/>
  <c r="E29" i="7"/>
  <c r="F29" i="7"/>
  <c r="J29" i="7"/>
  <c r="G25" i="7"/>
  <c r="H25" i="7"/>
  <c r="C25" i="7"/>
  <c r="I25" i="7"/>
  <c r="D25" i="7"/>
  <c r="E25" i="7"/>
  <c r="F25" i="7"/>
  <c r="J25" i="7"/>
  <c r="G21" i="7"/>
  <c r="H21" i="7"/>
  <c r="C21" i="7"/>
  <c r="I21" i="7"/>
  <c r="D21" i="7"/>
  <c r="E21" i="7"/>
  <c r="F21" i="7"/>
  <c r="J21" i="7"/>
  <c r="G17" i="7"/>
  <c r="H17" i="7"/>
  <c r="C17" i="7"/>
  <c r="I17" i="7"/>
  <c r="D17" i="7"/>
  <c r="E17" i="7"/>
  <c r="F17" i="7"/>
  <c r="J17" i="7"/>
  <c r="H225" i="5"/>
  <c r="H205" i="5"/>
  <c r="H129" i="5"/>
  <c r="H125" i="5"/>
  <c r="H121" i="5"/>
  <c r="H97" i="5"/>
  <c r="J13" i="7"/>
  <c r="F13" i="7"/>
  <c r="E13" i="7"/>
  <c r="I232" i="7"/>
  <c r="G230" i="7"/>
  <c r="D13" i="7"/>
  <c r="D234" i="7"/>
  <c r="G210" i="7"/>
  <c r="C210" i="7"/>
  <c r="I210" i="7"/>
  <c r="D210" i="7"/>
  <c r="E210" i="7"/>
  <c r="F210" i="7"/>
  <c r="J210" i="7"/>
  <c r="G214" i="7"/>
  <c r="C214" i="7"/>
  <c r="I214" i="7"/>
  <c r="D214" i="7"/>
  <c r="E214" i="7"/>
  <c r="F214" i="7"/>
  <c r="J214" i="7"/>
  <c r="I224" i="7"/>
  <c r="D224" i="7"/>
  <c r="E224" i="7"/>
  <c r="F224" i="7"/>
  <c r="J224" i="7"/>
  <c r="G224" i="7"/>
  <c r="C224" i="7"/>
  <c r="E219" i="7"/>
  <c r="F219" i="7"/>
  <c r="J219" i="7"/>
  <c r="G219" i="7"/>
  <c r="C219" i="7"/>
  <c r="I219" i="7"/>
  <c r="D219" i="7"/>
  <c r="H224" i="7"/>
  <c r="D205" i="7"/>
  <c r="I208" i="7"/>
  <c r="D208" i="7"/>
  <c r="E208" i="7"/>
  <c r="F208" i="7"/>
  <c r="J208" i="7"/>
  <c r="G208" i="7"/>
  <c r="C208" i="7"/>
  <c r="C213" i="7"/>
  <c r="I213" i="7"/>
  <c r="D213" i="7"/>
  <c r="E213" i="7"/>
  <c r="F213" i="7"/>
  <c r="J213" i="7"/>
  <c r="G213" i="7"/>
  <c r="E207" i="7"/>
  <c r="F207" i="7"/>
  <c r="J207" i="7"/>
  <c r="G207" i="7"/>
  <c r="C207" i="7"/>
  <c r="I207" i="7"/>
  <c r="D207" i="7"/>
  <c r="I212" i="7"/>
  <c r="D212" i="7"/>
  <c r="E212" i="7"/>
  <c r="F212" i="7"/>
  <c r="J212" i="7"/>
  <c r="G212" i="7"/>
  <c r="C212" i="7"/>
  <c r="I216" i="7"/>
  <c r="D216" i="7"/>
  <c r="E216" i="7"/>
  <c r="F216" i="7"/>
  <c r="J216" i="7"/>
  <c r="G216" i="7"/>
  <c r="C216" i="7"/>
  <c r="H216" i="7"/>
  <c r="C217" i="7"/>
  <c r="I217" i="7"/>
  <c r="D217" i="7"/>
  <c r="E217" i="7"/>
  <c r="F217" i="7"/>
  <c r="J217" i="7"/>
  <c r="G217" i="7"/>
  <c r="I220" i="7"/>
  <c r="D220" i="7"/>
  <c r="E220" i="7"/>
  <c r="F220" i="7"/>
  <c r="J220" i="7"/>
  <c r="G220" i="7"/>
  <c r="C220" i="7"/>
  <c r="C221" i="7"/>
  <c r="I221" i="7"/>
  <c r="D221" i="7"/>
  <c r="E221" i="7"/>
  <c r="F221" i="7"/>
  <c r="J221" i="7"/>
  <c r="G221" i="7"/>
  <c r="G218" i="7"/>
  <c r="C218" i="7"/>
  <c r="I218" i="7"/>
  <c r="D218" i="7"/>
  <c r="E218" i="7"/>
  <c r="F218" i="7"/>
  <c r="J218" i="7"/>
  <c r="E223" i="7"/>
  <c r="F223" i="7"/>
  <c r="J223" i="7"/>
  <c r="G223" i="7"/>
  <c r="C223" i="7"/>
  <c r="I223" i="7"/>
  <c r="D223" i="7"/>
  <c r="H223" i="7"/>
  <c r="G206" i="7"/>
  <c r="C206" i="7"/>
  <c r="I206" i="7"/>
  <c r="D206" i="7"/>
  <c r="E206" i="7"/>
  <c r="F206" i="7"/>
  <c r="J206" i="7"/>
  <c r="E211" i="7"/>
  <c r="E215" i="7"/>
  <c r="F215" i="7"/>
  <c r="J215" i="7"/>
  <c r="G215" i="7"/>
  <c r="C215" i="7"/>
  <c r="I215" i="7"/>
  <c r="D215" i="7"/>
  <c r="J275" i="7"/>
  <c r="D275" i="7"/>
  <c r="C275" i="7"/>
  <c r="G275" i="7"/>
  <c r="F275" i="7"/>
  <c r="I275" i="7"/>
  <c r="H275" i="7"/>
  <c r="G274" i="7"/>
  <c r="J273" i="7"/>
  <c r="D273" i="7"/>
  <c r="C273" i="7"/>
  <c r="G273" i="7"/>
  <c r="F273" i="7"/>
  <c r="I273" i="7"/>
  <c r="H273" i="7"/>
  <c r="J272" i="7"/>
  <c r="D272" i="7"/>
  <c r="C272" i="7"/>
  <c r="G272" i="7"/>
  <c r="F272" i="7"/>
  <c r="I272" i="7"/>
  <c r="H272" i="7"/>
  <c r="J271" i="7"/>
  <c r="D271" i="7"/>
  <c r="C271" i="7"/>
  <c r="G271" i="7"/>
  <c r="F271" i="7"/>
  <c r="I271" i="7"/>
  <c r="H271" i="7"/>
  <c r="J270" i="7"/>
  <c r="D270" i="7"/>
  <c r="C270" i="7"/>
  <c r="G270" i="7"/>
  <c r="F270" i="7"/>
  <c r="I270" i="7"/>
  <c r="H270" i="7"/>
  <c r="J269" i="7"/>
  <c r="D269" i="7"/>
  <c r="C269" i="7"/>
  <c r="G269" i="7"/>
  <c r="F269" i="7"/>
  <c r="I269" i="7"/>
  <c r="H269" i="7"/>
  <c r="K279" i="5"/>
  <c r="K267" i="6"/>
  <c r="J279" i="7"/>
  <c r="D279" i="7"/>
  <c r="C279" i="7"/>
  <c r="G279" i="7"/>
  <c r="F279" i="7"/>
  <c r="I279" i="7"/>
  <c r="H279" i="7"/>
  <c r="J277" i="7"/>
  <c r="D277" i="7"/>
  <c r="C277" i="7"/>
  <c r="G277" i="7"/>
  <c r="F277" i="7"/>
  <c r="I277" i="7"/>
  <c r="H277" i="7"/>
  <c r="E277" i="7"/>
  <c r="J276" i="7"/>
  <c r="D276" i="7"/>
  <c r="C276" i="7"/>
  <c r="G276" i="7"/>
  <c r="F276" i="7"/>
  <c r="I276" i="7"/>
  <c r="H276" i="7"/>
  <c r="E276" i="7"/>
  <c r="K277" i="5"/>
  <c r="K276" i="5"/>
  <c r="K278" i="5"/>
  <c r="K266" i="6"/>
  <c r="J278" i="7"/>
  <c r="D278" i="7"/>
  <c r="C278" i="7"/>
  <c r="G278" i="7"/>
  <c r="F278" i="7"/>
  <c r="I278" i="7"/>
  <c r="H278" i="7"/>
  <c r="K280" i="5"/>
  <c r="J280" i="7"/>
  <c r="D280" i="7"/>
  <c r="C280" i="7"/>
  <c r="G280" i="7"/>
  <c r="F280" i="7"/>
  <c r="I280" i="7"/>
  <c r="H280" i="7"/>
  <c r="E280" i="7"/>
  <c r="K281" i="5"/>
  <c r="K196" i="6"/>
  <c r="K208" i="5"/>
  <c r="K201" i="6"/>
  <c r="K213" i="5"/>
  <c r="K217" i="5"/>
  <c r="K209" i="6"/>
  <c r="K221" i="5"/>
  <c r="K198" i="6"/>
  <c r="K210" i="5"/>
  <c r="K202" i="6"/>
  <c r="K214" i="5"/>
  <c r="K206" i="6"/>
  <c r="K218" i="5"/>
  <c r="K223" i="5"/>
  <c r="K212" i="6"/>
  <c r="K224" i="5"/>
  <c r="K194" i="6"/>
  <c r="K215" i="5"/>
  <c r="K207" i="6"/>
  <c r="K219" i="5"/>
  <c r="K195" i="6"/>
  <c r="K207" i="5"/>
  <c r="K200" i="6"/>
  <c r="K204" i="6"/>
  <c r="K216" i="5"/>
  <c r="K208" i="6"/>
  <c r="K220" i="5"/>
  <c r="K215" i="6"/>
  <c r="K227" i="5"/>
  <c r="K214" i="6"/>
  <c r="K226" i="5"/>
  <c r="K213" i="6"/>
  <c r="K225" i="5"/>
  <c r="K131" i="5"/>
  <c r="K118" i="6"/>
  <c r="K130" i="5"/>
  <c r="K117" i="6"/>
  <c r="K129" i="5"/>
  <c r="K116" i="6"/>
  <c r="K127" i="5"/>
  <c r="K114" i="6"/>
  <c r="K126" i="5"/>
  <c r="K113" i="6"/>
  <c r="K125" i="5"/>
  <c r="K112" i="6"/>
  <c r="K124" i="5"/>
  <c r="K111" i="6"/>
  <c r="K123" i="5"/>
  <c r="K110" i="6"/>
  <c r="K122" i="5"/>
  <c r="K109" i="6"/>
  <c r="K121" i="5"/>
  <c r="K108" i="6"/>
  <c r="K257" i="6"/>
  <c r="K269" i="5"/>
  <c r="K268" i="6"/>
  <c r="K268" i="5"/>
  <c r="K254" i="6"/>
  <c r="K266" i="5"/>
  <c r="K253" i="6"/>
  <c r="K265" i="5"/>
  <c r="K265" i="6"/>
  <c r="K227" i="6"/>
  <c r="K239" i="5"/>
  <c r="E239" i="7"/>
  <c r="H239" i="7"/>
  <c r="I239" i="7"/>
  <c r="F239" i="7"/>
  <c r="G239" i="7"/>
  <c r="C239" i="7"/>
  <c r="D239" i="7"/>
  <c r="J239" i="7"/>
  <c r="K226" i="6"/>
  <c r="E238" i="7"/>
  <c r="H238" i="7"/>
  <c r="I238" i="7"/>
  <c r="F238" i="7"/>
  <c r="G238" i="7"/>
  <c r="C238" i="7"/>
  <c r="D238" i="7"/>
  <c r="J238" i="7"/>
  <c r="K237" i="5"/>
  <c r="K224" i="6"/>
  <c r="K236" i="5"/>
  <c r="E236" i="7"/>
  <c r="H236" i="7"/>
  <c r="I236" i="7"/>
  <c r="F236" i="7"/>
  <c r="G236" i="7"/>
  <c r="C236" i="7"/>
  <c r="D236" i="7"/>
  <c r="J236" i="7"/>
  <c r="K223" i="6"/>
  <c r="K235" i="5"/>
  <c r="K222" i="6"/>
  <c r="K234" i="5"/>
  <c r="K221" i="6"/>
  <c r="K233" i="5"/>
  <c r="K220" i="6"/>
  <c r="K232" i="5"/>
  <c r="K219" i="6"/>
  <c r="K231" i="5"/>
  <c r="K218" i="6"/>
  <c r="K230" i="5"/>
  <c r="K217" i="6"/>
  <c r="K229" i="5"/>
  <c r="K216" i="6"/>
  <c r="K228" i="5"/>
  <c r="K210" i="6"/>
  <c r="K222" i="5"/>
  <c r="K197" i="6"/>
  <c r="K209" i="5"/>
  <c r="K192" i="6"/>
  <c r="K190" i="6"/>
  <c r="K202" i="5"/>
  <c r="K189" i="6"/>
  <c r="K201" i="5"/>
  <c r="K188" i="6"/>
  <c r="K200" i="5"/>
  <c r="K187" i="6"/>
  <c r="K199" i="5"/>
  <c r="K186" i="6"/>
  <c r="K198" i="5"/>
  <c r="K185" i="6"/>
  <c r="K197" i="5"/>
  <c r="K184" i="6"/>
  <c r="K196" i="5"/>
  <c r="K183" i="6"/>
  <c r="K195" i="5"/>
  <c r="K182" i="6"/>
  <c r="K194" i="5"/>
  <c r="K181" i="6"/>
  <c r="K193" i="5"/>
  <c r="K180" i="6"/>
  <c r="K178" i="6"/>
  <c r="K190" i="5"/>
  <c r="K177" i="6"/>
  <c r="K189" i="5"/>
  <c r="K176" i="6"/>
  <c r="K188" i="5"/>
  <c r="K175" i="6"/>
  <c r="K187" i="5"/>
  <c r="K174" i="6"/>
  <c r="K186" i="5"/>
  <c r="K173" i="6"/>
  <c r="K185" i="5"/>
  <c r="K172" i="6"/>
  <c r="K184" i="5"/>
  <c r="K171" i="6"/>
  <c r="K183" i="5"/>
  <c r="K170" i="6"/>
  <c r="K182" i="5"/>
  <c r="K169" i="6"/>
  <c r="K181" i="5"/>
  <c r="K168" i="6"/>
  <c r="K166" i="6"/>
  <c r="K178" i="5"/>
  <c r="K165" i="6"/>
  <c r="K177" i="5"/>
  <c r="K164" i="6"/>
  <c r="K176" i="5"/>
  <c r="K163" i="6"/>
  <c r="K175" i="5"/>
  <c r="K162" i="6"/>
  <c r="K174" i="5"/>
  <c r="K161" i="6"/>
  <c r="K173" i="5"/>
  <c r="K160" i="6"/>
  <c r="K172" i="5"/>
  <c r="K159" i="6"/>
  <c r="K171" i="5"/>
  <c r="K158" i="6"/>
  <c r="K170" i="5"/>
  <c r="K157" i="6"/>
  <c r="K169" i="5"/>
  <c r="K156" i="6"/>
  <c r="K154" i="6"/>
  <c r="K166" i="5"/>
  <c r="K153" i="6"/>
  <c r="K165" i="5"/>
  <c r="K152" i="6"/>
  <c r="K164" i="5"/>
  <c r="K151" i="6"/>
  <c r="K163" i="5"/>
  <c r="K150" i="6"/>
  <c r="K162" i="5"/>
  <c r="K149" i="6"/>
  <c r="K161" i="5"/>
  <c r="K148" i="6"/>
  <c r="K160" i="5"/>
  <c r="K147" i="6"/>
  <c r="K159" i="5"/>
  <c r="K146" i="6"/>
  <c r="K158" i="5"/>
  <c r="K145" i="6"/>
  <c r="K157" i="5"/>
  <c r="K144" i="6"/>
  <c r="K142" i="6"/>
  <c r="K154" i="5"/>
  <c r="K141" i="6"/>
  <c r="K153" i="5"/>
  <c r="K140" i="6"/>
  <c r="K152" i="5"/>
  <c r="K139" i="6"/>
  <c r="K151" i="5"/>
  <c r="K138" i="6"/>
  <c r="K150" i="5"/>
  <c r="K137" i="6"/>
  <c r="K149" i="5"/>
  <c r="K136" i="6"/>
  <c r="K148" i="5"/>
  <c r="K135" i="6"/>
  <c r="K147" i="5"/>
  <c r="K134" i="6"/>
  <c r="K146" i="5"/>
  <c r="K133" i="6"/>
  <c r="K145" i="5"/>
  <c r="K132" i="6"/>
  <c r="K130" i="6"/>
  <c r="K142" i="5"/>
  <c r="K129" i="6"/>
  <c r="K141" i="5"/>
  <c r="K128" i="6"/>
  <c r="K140" i="5"/>
  <c r="K139" i="5"/>
  <c r="K126" i="6"/>
  <c r="K138" i="5"/>
  <c r="K125" i="6"/>
  <c r="K137" i="5"/>
  <c r="K124" i="6"/>
  <c r="K136" i="5"/>
  <c r="K123" i="6"/>
  <c r="K135" i="5"/>
  <c r="K122" i="6"/>
  <c r="K134" i="5"/>
  <c r="K121" i="6"/>
  <c r="K133" i="5"/>
  <c r="K120" i="6"/>
  <c r="K132" i="5"/>
  <c r="K106" i="6"/>
  <c r="K118" i="5"/>
  <c r="K105" i="6"/>
  <c r="K117" i="5"/>
  <c r="K104" i="6"/>
  <c r="K116" i="5"/>
  <c r="K103" i="6"/>
  <c r="K115" i="5"/>
  <c r="K102" i="6"/>
  <c r="K114" i="5"/>
  <c r="K101" i="6"/>
  <c r="K113" i="5"/>
  <c r="K100" i="6"/>
  <c r="K112" i="5"/>
  <c r="K99" i="6"/>
  <c r="K111" i="5"/>
  <c r="K110" i="5"/>
  <c r="K97" i="6"/>
  <c r="K109" i="5"/>
  <c r="K94" i="6"/>
  <c r="K106" i="5"/>
  <c r="K105" i="5"/>
  <c r="K92" i="6"/>
  <c r="K104" i="5"/>
  <c r="K91" i="6"/>
  <c r="K103" i="5"/>
  <c r="K90" i="6"/>
  <c r="K102" i="5"/>
  <c r="K89" i="6"/>
  <c r="K101" i="5"/>
  <c r="K88" i="6"/>
  <c r="K100" i="5"/>
  <c r="K87" i="6"/>
  <c r="K85" i="6"/>
  <c r="K83" i="6"/>
  <c r="K95" i="5"/>
  <c r="K82" i="6"/>
  <c r="K80" i="6"/>
  <c r="K92" i="5"/>
  <c r="K79" i="6"/>
  <c r="K91" i="5"/>
  <c r="K78" i="6"/>
  <c r="K90" i="5"/>
  <c r="K77" i="6"/>
  <c r="K89" i="5"/>
  <c r="K76" i="6"/>
  <c r="K88" i="5"/>
  <c r="K75" i="6"/>
  <c r="K87" i="5"/>
  <c r="K74" i="6"/>
  <c r="K86" i="5"/>
  <c r="K73" i="6"/>
  <c r="K85" i="5"/>
  <c r="K72" i="6"/>
  <c r="K84" i="5"/>
  <c r="K71" i="6"/>
  <c r="K83" i="5"/>
  <c r="K70" i="6"/>
  <c r="K80" i="5"/>
  <c r="K67" i="6"/>
  <c r="K79" i="5"/>
  <c r="K66" i="6"/>
  <c r="K78" i="5"/>
  <c r="K65" i="6"/>
  <c r="K77" i="5"/>
  <c r="K64" i="6"/>
  <c r="K76" i="5"/>
  <c r="K63" i="6"/>
  <c r="K75" i="5"/>
  <c r="K62" i="6"/>
  <c r="K74" i="5"/>
  <c r="K61" i="6"/>
  <c r="K73" i="5"/>
  <c r="K60" i="6"/>
  <c r="K72" i="5"/>
  <c r="K59" i="6"/>
  <c r="K71" i="5"/>
  <c r="K58" i="6"/>
  <c r="K70" i="5"/>
  <c r="K57" i="6"/>
  <c r="K55" i="6"/>
  <c r="K67" i="5"/>
  <c r="K54" i="6"/>
  <c r="K66" i="5"/>
  <c r="K53" i="6"/>
  <c r="K65" i="5"/>
  <c r="K52" i="6"/>
  <c r="K64" i="5"/>
  <c r="K51" i="6"/>
  <c r="K63" i="5"/>
  <c r="K50" i="6"/>
  <c r="K62" i="5"/>
  <c r="K49" i="6"/>
  <c r="K61" i="5"/>
  <c r="K48" i="6"/>
  <c r="K60" i="5"/>
  <c r="K47" i="6"/>
  <c r="K59" i="5"/>
  <c r="K46" i="6"/>
  <c r="K58" i="5"/>
  <c r="K45" i="6"/>
  <c r="K43" i="6"/>
  <c r="K55" i="5"/>
  <c r="K42" i="6"/>
  <c r="K54" i="5"/>
  <c r="K41" i="6"/>
  <c r="K53" i="5"/>
  <c r="K40" i="6"/>
  <c r="K52" i="5"/>
  <c r="K39" i="6"/>
  <c r="K51" i="5"/>
  <c r="K38" i="6"/>
  <c r="K50" i="5"/>
  <c r="K37" i="6"/>
  <c r="K49" i="5"/>
  <c r="K36" i="6"/>
  <c r="K48" i="5"/>
  <c r="K35" i="6"/>
  <c r="K47" i="5"/>
  <c r="K34" i="6"/>
  <c r="K46" i="5"/>
  <c r="K33" i="6"/>
  <c r="K31" i="6"/>
  <c r="K43" i="5"/>
  <c r="K30" i="6"/>
  <c r="K42" i="5"/>
  <c r="K29" i="6"/>
  <c r="K41" i="5"/>
  <c r="K28" i="6"/>
  <c r="K40" i="5"/>
  <c r="K27" i="6"/>
  <c r="K39" i="5"/>
  <c r="K26" i="6"/>
  <c r="K38" i="5"/>
  <c r="K25" i="6"/>
  <c r="K37" i="5"/>
  <c r="K24" i="6"/>
  <c r="K36" i="5"/>
  <c r="K23" i="6"/>
  <c r="K35" i="5"/>
  <c r="K22" i="6"/>
  <c r="K34" i="5"/>
  <c r="K21" i="6"/>
  <c r="K19" i="6"/>
  <c r="K31" i="5"/>
  <c r="K18" i="6"/>
  <c r="K30" i="5"/>
  <c r="K17" i="6"/>
  <c r="K29" i="5"/>
  <c r="K16" i="6"/>
  <c r="K28" i="5"/>
  <c r="K15" i="6"/>
  <c r="K27" i="5"/>
  <c r="K14" i="6"/>
  <c r="K26" i="5"/>
  <c r="K13" i="6"/>
  <c r="K25" i="5"/>
  <c r="K12" i="6"/>
  <c r="K24" i="5"/>
  <c r="H228" i="5"/>
  <c r="H226" i="5"/>
  <c r="H224" i="5"/>
  <c r="K255" i="6"/>
  <c r="K267" i="5"/>
  <c r="K258" i="6"/>
  <c r="K270" i="5"/>
  <c r="K263" i="6"/>
  <c r="K261" i="6"/>
  <c r="K273" i="5"/>
  <c r="K260" i="6"/>
  <c r="K272" i="5"/>
  <c r="K259" i="6"/>
  <c r="K271" i="5"/>
  <c r="K251" i="6"/>
  <c r="K263" i="5"/>
  <c r="K250" i="6"/>
  <c r="K262" i="5"/>
  <c r="K249" i="6"/>
  <c r="K261" i="5"/>
  <c r="K248" i="6"/>
  <c r="K260" i="5"/>
  <c r="K247" i="6"/>
  <c r="K259" i="5"/>
  <c r="K246" i="6"/>
  <c r="K258" i="5"/>
  <c r="K243" i="6"/>
  <c r="K255" i="5"/>
  <c r="K242" i="6"/>
  <c r="K254" i="5"/>
  <c r="K241" i="6"/>
  <c r="K253" i="5"/>
  <c r="K240" i="6"/>
  <c r="K252" i="5"/>
  <c r="K252" i="6"/>
  <c r="K264" i="5"/>
  <c r="K264" i="6"/>
  <c r="K239" i="6"/>
  <c r="K251" i="5"/>
  <c r="K238" i="6"/>
  <c r="K250" i="5"/>
  <c r="K249" i="5"/>
  <c r="K236" i="6"/>
  <c r="K248" i="5"/>
  <c r="K235" i="6"/>
  <c r="K247" i="5"/>
  <c r="K234" i="6"/>
  <c r="K232" i="6"/>
  <c r="K244" i="5"/>
  <c r="K231" i="6"/>
  <c r="K243" i="5"/>
  <c r="K230" i="6"/>
  <c r="K242" i="5"/>
  <c r="E242" i="7"/>
  <c r="H242" i="7"/>
  <c r="I242" i="7"/>
  <c r="F242" i="7"/>
  <c r="G242" i="7"/>
  <c r="C242" i="7"/>
  <c r="D242" i="7"/>
  <c r="J242" i="7"/>
  <c r="K229" i="6"/>
  <c r="K241" i="5"/>
  <c r="E241" i="7"/>
  <c r="H241" i="7"/>
  <c r="I241" i="7"/>
  <c r="F241" i="7"/>
  <c r="G241" i="7"/>
  <c r="C241" i="7"/>
  <c r="D241" i="7"/>
  <c r="J241" i="7"/>
  <c r="K228" i="6"/>
  <c r="K240" i="5"/>
  <c r="E240" i="7"/>
  <c r="H240" i="7"/>
  <c r="I240" i="7"/>
  <c r="F240" i="7"/>
  <c r="G240" i="7"/>
  <c r="C240" i="7"/>
  <c r="D240" i="7"/>
  <c r="J240" i="7"/>
  <c r="J268" i="7"/>
  <c r="D268" i="7"/>
  <c r="C268" i="7"/>
  <c r="G268" i="7"/>
  <c r="F268" i="7"/>
  <c r="I268" i="7"/>
  <c r="H268" i="7"/>
  <c r="E268" i="7"/>
  <c r="J267" i="7"/>
  <c r="D267" i="7"/>
  <c r="C267" i="7"/>
  <c r="G267" i="7"/>
  <c r="F267" i="7"/>
  <c r="I267" i="7"/>
  <c r="H267" i="7"/>
  <c r="E267" i="7"/>
  <c r="J266" i="7"/>
  <c r="D266" i="7"/>
  <c r="C266" i="7"/>
  <c r="G266" i="7"/>
  <c r="F266" i="7"/>
  <c r="I266" i="7"/>
  <c r="H266" i="7"/>
  <c r="E266" i="7"/>
  <c r="J265" i="7"/>
  <c r="D265" i="7"/>
  <c r="C265" i="7"/>
  <c r="G265" i="7"/>
  <c r="F265" i="7"/>
  <c r="I265" i="7"/>
  <c r="H265" i="7"/>
  <c r="E265" i="7"/>
  <c r="J264" i="7"/>
  <c r="D264" i="7"/>
  <c r="C264" i="7"/>
  <c r="G264" i="7"/>
  <c r="F264" i="7"/>
  <c r="I264" i="7"/>
  <c r="H264" i="7"/>
  <c r="E264" i="7"/>
  <c r="J263" i="7"/>
  <c r="D263" i="7"/>
  <c r="C263" i="7"/>
  <c r="G263" i="7"/>
  <c r="F263" i="7"/>
  <c r="I263" i="7"/>
  <c r="H263" i="7"/>
  <c r="E263" i="7"/>
  <c r="J262" i="7"/>
  <c r="D262" i="7"/>
  <c r="C262" i="7"/>
  <c r="G262" i="7"/>
  <c r="F262" i="7"/>
  <c r="I262" i="7"/>
  <c r="H262" i="7"/>
  <c r="E262" i="7"/>
  <c r="J261" i="7"/>
  <c r="D261" i="7"/>
  <c r="C261" i="7"/>
  <c r="G261" i="7"/>
  <c r="F261" i="7"/>
  <c r="I261" i="7"/>
  <c r="H261" i="7"/>
  <c r="E261" i="7"/>
  <c r="J260" i="7"/>
  <c r="D260" i="7"/>
  <c r="C260" i="7"/>
  <c r="G260" i="7"/>
  <c r="F260" i="7"/>
  <c r="I260" i="7"/>
  <c r="H260" i="7"/>
  <c r="E260" i="7"/>
  <c r="J259" i="7"/>
  <c r="D259" i="7"/>
  <c r="C259" i="7"/>
  <c r="G259" i="7"/>
  <c r="F259" i="7"/>
  <c r="I259" i="7"/>
  <c r="H259" i="7"/>
  <c r="E259" i="7"/>
  <c r="J258" i="7"/>
  <c r="D258" i="7"/>
  <c r="C258" i="7"/>
  <c r="G258" i="7"/>
  <c r="F258" i="7"/>
  <c r="I258" i="7"/>
  <c r="H258" i="7"/>
  <c r="E258" i="7"/>
  <c r="J257" i="7"/>
  <c r="D257" i="7"/>
  <c r="C257" i="7"/>
  <c r="G257" i="7"/>
  <c r="F257" i="7"/>
  <c r="I257" i="7"/>
  <c r="H257" i="7"/>
  <c r="E257" i="7"/>
  <c r="I256" i="7"/>
  <c r="J255" i="7"/>
  <c r="D255" i="7"/>
  <c r="C255" i="7"/>
  <c r="G255" i="7"/>
  <c r="F255" i="7"/>
  <c r="I255" i="7"/>
  <c r="H255" i="7"/>
  <c r="E255" i="7"/>
  <c r="J254" i="7"/>
  <c r="D254" i="7"/>
  <c r="C254" i="7"/>
  <c r="G254" i="7"/>
  <c r="F254" i="7"/>
  <c r="I254" i="7"/>
  <c r="H254" i="7"/>
  <c r="E254" i="7"/>
  <c r="J253" i="7"/>
  <c r="D253" i="7"/>
  <c r="C253" i="7"/>
  <c r="G253" i="7"/>
  <c r="F253" i="7"/>
  <c r="I253" i="7"/>
  <c r="H253" i="7"/>
  <c r="E253" i="7"/>
  <c r="J252" i="7"/>
  <c r="D252" i="7"/>
  <c r="C252" i="7"/>
  <c r="G252" i="7"/>
  <c r="F252" i="7"/>
  <c r="I252" i="7"/>
  <c r="H252" i="7"/>
  <c r="E252" i="7"/>
  <c r="J251" i="7"/>
  <c r="D251" i="7"/>
  <c r="C251" i="7"/>
  <c r="G251" i="7"/>
  <c r="F251" i="7"/>
  <c r="I251" i="7"/>
  <c r="H251" i="7"/>
  <c r="E251" i="7"/>
  <c r="J250" i="7"/>
  <c r="D250" i="7"/>
  <c r="C250" i="7"/>
  <c r="G250" i="7"/>
  <c r="F250" i="7"/>
  <c r="I250" i="7"/>
  <c r="H250" i="7"/>
  <c r="E250" i="7"/>
  <c r="J249" i="7"/>
  <c r="D249" i="7"/>
  <c r="C249" i="7"/>
  <c r="G249" i="7"/>
  <c r="F249" i="7"/>
  <c r="I249" i="7"/>
  <c r="H249" i="7"/>
  <c r="E249" i="7"/>
  <c r="J248" i="7"/>
  <c r="D248" i="7"/>
  <c r="C248" i="7"/>
  <c r="G248" i="7"/>
  <c r="F248" i="7"/>
  <c r="I248" i="7"/>
  <c r="H248" i="7"/>
  <c r="E248" i="7"/>
  <c r="J247" i="7"/>
  <c r="D247" i="7"/>
  <c r="C247" i="7"/>
  <c r="G247" i="7"/>
  <c r="F247" i="7"/>
  <c r="I247" i="7"/>
  <c r="H247" i="7"/>
  <c r="E247" i="7"/>
  <c r="J246" i="7"/>
  <c r="D246" i="7"/>
  <c r="C246" i="7"/>
  <c r="G246" i="7"/>
  <c r="F246" i="7"/>
  <c r="I246" i="7"/>
  <c r="H246" i="7"/>
  <c r="E246" i="7"/>
  <c r="D245" i="7"/>
  <c r="J244" i="7"/>
  <c r="D244" i="7"/>
  <c r="C244" i="7"/>
  <c r="G244" i="7"/>
  <c r="F244" i="7"/>
  <c r="I244" i="7"/>
  <c r="H244" i="7"/>
  <c r="E244" i="7"/>
  <c r="J243" i="7"/>
  <c r="D243" i="7"/>
  <c r="C243" i="7"/>
  <c r="G243" i="7"/>
  <c r="F243" i="7"/>
  <c r="I243" i="7"/>
  <c r="H243" i="7"/>
  <c r="E243" i="7"/>
  <c r="K282" i="3"/>
  <c r="K282" i="6" s="1"/>
  <c r="C282" i="5"/>
  <c r="C270" i="6"/>
  <c r="K271" i="6"/>
  <c r="J283" i="7"/>
  <c r="D283" i="7"/>
  <c r="C283" i="7"/>
  <c r="G283" i="7"/>
  <c r="F283" i="7"/>
  <c r="I283" i="7"/>
  <c r="H283" i="7"/>
  <c r="K284" i="3"/>
  <c r="K284" i="6" s="1"/>
  <c r="C284" i="5"/>
  <c r="C272" i="6"/>
  <c r="I284" i="7"/>
  <c r="D284" i="7"/>
  <c r="J287" i="7"/>
  <c r="D287" i="7"/>
  <c r="C287" i="7"/>
  <c r="G287" i="7"/>
  <c r="F287" i="7"/>
  <c r="I287" i="7"/>
  <c r="H287" i="7"/>
  <c r="K287" i="5"/>
  <c r="K286" i="5"/>
  <c r="K285" i="5"/>
  <c r="K273" i="6"/>
  <c r="J286" i="7"/>
  <c r="D286" i="7"/>
  <c r="C286" i="7"/>
  <c r="G286" i="7"/>
  <c r="F286" i="7"/>
  <c r="I286" i="7"/>
  <c r="H286" i="7"/>
  <c r="J285" i="7"/>
  <c r="D285" i="7"/>
  <c r="C285" i="7"/>
  <c r="G285" i="7"/>
  <c r="F285" i="7"/>
  <c r="I285" i="7"/>
  <c r="H285" i="7"/>
  <c r="K288" i="5"/>
  <c r="K276" i="6"/>
  <c r="D288" i="7"/>
  <c r="C288" i="7"/>
  <c r="G288" i="7"/>
  <c r="F288" i="7"/>
  <c r="I288" i="7"/>
  <c r="H288" i="7"/>
  <c r="K278" i="6"/>
  <c r="D290" i="7"/>
  <c r="C290" i="7"/>
  <c r="G290" i="7"/>
  <c r="F290" i="7"/>
  <c r="I290" i="7"/>
  <c r="H290" i="7"/>
  <c r="E290" i="7"/>
  <c r="K291" i="5"/>
  <c r="K279" i="6"/>
  <c r="J291" i="7"/>
  <c r="D291" i="7"/>
  <c r="C291" i="7"/>
  <c r="G291" i="7"/>
  <c r="F291" i="7"/>
  <c r="I291" i="7"/>
  <c r="H291" i="7"/>
  <c r="C96" i="7" l="1"/>
  <c r="K96" i="6"/>
  <c r="I96" i="7"/>
  <c r="D96" i="7"/>
  <c r="E96" i="7"/>
  <c r="F96" i="7"/>
  <c r="K97" i="5"/>
  <c r="J96" i="7"/>
  <c r="H96" i="7"/>
  <c r="G96" i="7"/>
  <c r="K84" i="6"/>
  <c r="K96" i="5"/>
  <c r="K269" i="6"/>
  <c r="J245" i="7"/>
  <c r="F256" i="7"/>
  <c r="K237" i="6"/>
  <c r="K225" i="6"/>
  <c r="K115" i="6"/>
  <c r="C274" i="7"/>
  <c r="I205" i="7"/>
  <c r="C127" i="7"/>
  <c r="I226" i="7"/>
  <c r="E289" i="7"/>
  <c r="G256" i="7"/>
  <c r="K128" i="5"/>
  <c r="K205" i="5"/>
  <c r="D274" i="7"/>
  <c r="C205" i="7"/>
  <c r="G127" i="7"/>
  <c r="C226" i="7"/>
  <c r="H86" i="6"/>
  <c r="K18" i="5"/>
  <c r="C256" i="7"/>
  <c r="K274" i="5"/>
  <c r="K203" i="6"/>
  <c r="K193" i="6"/>
  <c r="J274" i="7"/>
  <c r="G226" i="7"/>
  <c r="I289" i="7"/>
  <c r="D256" i="7"/>
  <c r="K245" i="5"/>
  <c r="K262" i="6"/>
  <c r="K93" i="6"/>
  <c r="J237" i="7"/>
  <c r="K256" i="6"/>
  <c r="K211" i="5"/>
  <c r="H281" i="7"/>
  <c r="K17" i="5"/>
  <c r="F289" i="7"/>
  <c r="J256" i="7"/>
  <c r="K233" i="6"/>
  <c r="K256" i="5"/>
  <c r="K275" i="5"/>
  <c r="D237" i="7"/>
  <c r="K199" i="6"/>
  <c r="I281" i="7"/>
  <c r="D81" i="7"/>
  <c r="J93" i="7"/>
  <c r="C107" i="7"/>
  <c r="D119" i="7"/>
  <c r="J143" i="7"/>
  <c r="J155" i="7"/>
  <c r="D167" i="7"/>
  <c r="D179" i="7"/>
  <c r="D191" i="7"/>
  <c r="D203" i="7"/>
  <c r="G20" i="7"/>
  <c r="G32" i="7"/>
  <c r="G44" i="7"/>
  <c r="G56" i="7"/>
  <c r="C68" i="7"/>
  <c r="K15" i="5"/>
  <c r="H289" i="7"/>
  <c r="G289" i="7"/>
  <c r="C284" i="7"/>
  <c r="E245" i="7"/>
  <c r="K246" i="5"/>
  <c r="K244" i="6"/>
  <c r="K32" i="5"/>
  <c r="K44" i="5"/>
  <c r="K56" i="5"/>
  <c r="K68" i="5"/>
  <c r="K119" i="5"/>
  <c r="K143" i="5"/>
  <c r="K155" i="5"/>
  <c r="K167" i="5"/>
  <c r="K179" i="5"/>
  <c r="K191" i="5"/>
  <c r="K203" i="5"/>
  <c r="C237" i="7"/>
  <c r="K206" i="5"/>
  <c r="F281" i="7"/>
  <c r="D211" i="7"/>
  <c r="G81" i="7"/>
  <c r="F93" i="7"/>
  <c r="H107" i="7"/>
  <c r="G119" i="7"/>
  <c r="F143" i="7"/>
  <c r="F155" i="7"/>
  <c r="C167" i="7"/>
  <c r="I179" i="7"/>
  <c r="I191" i="7"/>
  <c r="I203" i="7"/>
  <c r="J20" i="7"/>
  <c r="J32" i="7"/>
  <c r="J44" i="7"/>
  <c r="J56" i="7"/>
  <c r="H68" i="7"/>
  <c r="C289" i="7"/>
  <c r="K290" i="5"/>
  <c r="K274" i="6"/>
  <c r="K284" i="5"/>
  <c r="H245" i="7"/>
  <c r="K257" i="5"/>
  <c r="K20" i="6"/>
  <c r="K32" i="6"/>
  <c r="K44" i="6"/>
  <c r="K56" i="6"/>
  <c r="K68" i="6"/>
  <c r="K107" i="5"/>
  <c r="K107" i="6"/>
  <c r="K131" i="6"/>
  <c r="K143" i="6"/>
  <c r="K155" i="6"/>
  <c r="K167" i="6"/>
  <c r="K179" i="6"/>
  <c r="K191" i="6"/>
  <c r="G237" i="7"/>
  <c r="G281" i="7"/>
  <c r="I211" i="7"/>
  <c r="I81" i="7"/>
  <c r="E93" i="7"/>
  <c r="G107" i="7"/>
  <c r="I119" i="7"/>
  <c r="E143" i="7"/>
  <c r="E155" i="7"/>
  <c r="G167" i="7"/>
  <c r="C179" i="7"/>
  <c r="C191" i="7"/>
  <c r="C203" i="7"/>
  <c r="F20" i="7"/>
  <c r="F32" i="7"/>
  <c r="F44" i="7"/>
  <c r="F56" i="7"/>
  <c r="J68" i="7"/>
  <c r="E281" i="7"/>
  <c r="I245" i="7"/>
  <c r="K245" i="6"/>
  <c r="K33" i="5"/>
  <c r="K45" i="5"/>
  <c r="K57" i="5"/>
  <c r="K69" i="5"/>
  <c r="K81" i="5"/>
  <c r="K93" i="5"/>
  <c r="K95" i="6"/>
  <c r="K144" i="5"/>
  <c r="K156" i="5"/>
  <c r="K168" i="5"/>
  <c r="K180" i="5"/>
  <c r="K192" i="5"/>
  <c r="K204" i="5"/>
  <c r="F237" i="7"/>
  <c r="K212" i="5"/>
  <c r="C281" i="7"/>
  <c r="C211" i="7"/>
  <c r="G205" i="7"/>
  <c r="J81" i="7"/>
  <c r="D93" i="7"/>
  <c r="J107" i="7"/>
  <c r="C119" i="7"/>
  <c r="D143" i="7"/>
  <c r="D155" i="7"/>
  <c r="J167" i="7"/>
  <c r="H179" i="7"/>
  <c r="H191" i="7"/>
  <c r="H203" i="7"/>
  <c r="J127" i="7"/>
  <c r="E20" i="7"/>
  <c r="E32" i="7"/>
  <c r="E44" i="7"/>
  <c r="E56" i="7"/>
  <c r="G68" i="7"/>
  <c r="D289" i="7"/>
  <c r="K277" i="6"/>
  <c r="F245" i="7"/>
  <c r="K69" i="6"/>
  <c r="K81" i="6"/>
  <c r="K108" i="5"/>
  <c r="I237" i="7"/>
  <c r="K119" i="6"/>
  <c r="K205" i="6"/>
  <c r="D281" i="7"/>
  <c r="H274" i="7"/>
  <c r="G211" i="7"/>
  <c r="J205" i="7"/>
  <c r="F81" i="7"/>
  <c r="I93" i="7"/>
  <c r="F107" i="7"/>
  <c r="H119" i="7"/>
  <c r="I143" i="7"/>
  <c r="I155" i="7"/>
  <c r="I167" i="7"/>
  <c r="G179" i="7"/>
  <c r="G191" i="7"/>
  <c r="K191" i="7" s="1"/>
  <c r="G203" i="7"/>
  <c r="F127" i="7"/>
  <c r="D20" i="7"/>
  <c r="D32" i="7"/>
  <c r="D44" i="7"/>
  <c r="D56" i="7"/>
  <c r="F68" i="7"/>
  <c r="J226" i="7"/>
  <c r="K289" i="5"/>
  <c r="H284" i="7"/>
  <c r="F282" i="7"/>
  <c r="G245" i="7"/>
  <c r="K245" i="7" s="1"/>
  <c r="E256" i="7"/>
  <c r="K256" i="7" s="1"/>
  <c r="K82" i="5"/>
  <c r="K94" i="5"/>
  <c r="H237" i="7"/>
  <c r="K238" i="5"/>
  <c r="K120" i="5"/>
  <c r="J281" i="7"/>
  <c r="I274" i="7"/>
  <c r="J211" i="7"/>
  <c r="F205" i="7"/>
  <c r="E81" i="7"/>
  <c r="C93" i="7"/>
  <c r="K93" i="7" s="1"/>
  <c r="E107" i="7"/>
  <c r="K107" i="7" s="1"/>
  <c r="J119" i="7"/>
  <c r="C143" i="7"/>
  <c r="C155" i="7"/>
  <c r="F167" i="7"/>
  <c r="J179" i="7"/>
  <c r="J191" i="7"/>
  <c r="J203" i="7"/>
  <c r="E127" i="7"/>
  <c r="I20" i="7"/>
  <c r="I32" i="7"/>
  <c r="I44" i="7"/>
  <c r="I56" i="7"/>
  <c r="E68" i="7"/>
  <c r="F226" i="7"/>
  <c r="K127" i="6"/>
  <c r="K211" i="6"/>
  <c r="F274" i="7"/>
  <c r="F211" i="7"/>
  <c r="E205" i="7"/>
  <c r="K21" i="5"/>
  <c r="K188" i="7"/>
  <c r="K272" i="6"/>
  <c r="K22" i="5"/>
  <c r="K23" i="5"/>
  <c r="I13" i="7"/>
  <c r="D196" i="7"/>
  <c r="E288" i="7"/>
  <c r="K14" i="5"/>
  <c r="E282" i="7"/>
  <c r="K20" i="5"/>
  <c r="K176" i="7"/>
  <c r="K228" i="7"/>
  <c r="J200" i="7"/>
  <c r="K200" i="7" s="1"/>
  <c r="K16" i="5"/>
  <c r="F284" i="7"/>
  <c r="H282" i="7"/>
  <c r="K19" i="7"/>
  <c r="K31" i="7"/>
  <c r="K43" i="7"/>
  <c r="K55" i="7"/>
  <c r="K91" i="7"/>
  <c r="K141" i="7"/>
  <c r="K153" i="7"/>
  <c r="K233" i="7"/>
  <c r="F82" i="7"/>
  <c r="H94" i="7"/>
  <c r="E108" i="7"/>
  <c r="H132" i="7"/>
  <c r="H144" i="7"/>
  <c r="H156" i="7"/>
  <c r="J168" i="7"/>
  <c r="J180" i="7"/>
  <c r="J192" i="7"/>
  <c r="J204" i="7"/>
  <c r="E286" i="7"/>
  <c r="E291" i="7"/>
  <c r="K291" i="7" s="1"/>
  <c r="K220" i="7"/>
  <c r="H82" i="7"/>
  <c r="G94" i="7"/>
  <c r="D108" i="7"/>
  <c r="G132" i="7"/>
  <c r="G144" i="7"/>
  <c r="G156" i="7"/>
  <c r="F168" i="7"/>
  <c r="F180" i="7"/>
  <c r="F192" i="7"/>
  <c r="F204" i="7"/>
  <c r="D82" i="7"/>
  <c r="J94" i="7"/>
  <c r="I108" i="7"/>
  <c r="J132" i="7"/>
  <c r="J144" i="7"/>
  <c r="J156" i="7"/>
  <c r="E168" i="7"/>
  <c r="E180" i="7"/>
  <c r="E192" i="7"/>
  <c r="E204" i="7"/>
  <c r="E285" i="7"/>
  <c r="E284" i="7"/>
  <c r="K283" i="5"/>
  <c r="I82" i="7"/>
  <c r="F94" i="7"/>
  <c r="C108" i="7"/>
  <c r="F132" i="7"/>
  <c r="F144" i="7"/>
  <c r="F156" i="7"/>
  <c r="D168" i="7"/>
  <c r="D180" i="7"/>
  <c r="D192" i="7"/>
  <c r="D204" i="7"/>
  <c r="C282" i="7"/>
  <c r="K103" i="7"/>
  <c r="K115" i="7"/>
  <c r="K15" i="7"/>
  <c r="K27" i="7"/>
  <c r="K39" i="7"/>
  <c r="K63" i="7"/>
  <c r="K137" i="7"/>
  <c r="K149" i="7"/>
  <c r="K76" i="7"/>
  <c r="K162" i="7"/>
  <c r="G82" i="7"/>
  <c r="E94" i="7"/>
  <c r="H108" i="7"/>
  <c r="E132" i="7"/>
  <c r="E144" i="7"/>
  <c r="E156" i="7"/>
  <c r="I168" i="7"/>
  <c r="I180" i="7"/>
  <c r="I192" i="7"/>
  <c r="I204" i="7"/>
  <c r="K282" i="5"/>
  <c r="K172" i="7"/>
  <c r="K184" i="7"/>
  <c r="K196" i="7"/>
  <c r="K270" i="6"/>
  <c r="J282" i="7"/>
  <c r="E283" i="7"/>
  <c r="K283" i="7" s="1"/>
  <c r="D282" i="7"/>
  <c r="K208" i="7"/>
  <c r="K99" i="7"/>
  <c r="K111" i="7"/>
  <c r="K23" i="7"/>
  <c r="K35" i="7"/>
  <c r="K47" i="7"/>
  <c r="K59" i="7"/>
  <c r="K95" i="7"/>
  <c r="K133" i="7"/>
  <c r="K145" i="7"/>
  <c r="K157" i="7"/>
  <c r="K84" i="7"/>
  <c r="J284" i="7"/>
  <c r="G282" i="7"/>
  <c r="J82" i="7"/>
  <c r="D94" i="7"/>
  <c r="G108" i="7"/>
  <c r="D132" i="7"/>
  <c r="D144" i="7"/>
  <c r="D156" i="7"/>
  <c r="C168" i="7"/>
  <c r="C180" i="7"/>
  <c r="C192" i="7"/>
  <c r="C204" i="7"/>
  <c r="K98" i="3"/>
  <c r="J289" i="7"/>
  <c r="E275" i="7"/>
  <c r="G284" i="7"/>
  <c r="I282" i="7"/>
  <c r="K212" i="7"/>
  <c r="E287" i="7"/>
  <c r="K287" i="7" s="1"/>
  <c r="J288" i="7"/>
  <c r="K294" i="5"/>
  <c r="K293" i="6"/>
  <c r="K290" i="7"/>
  <c r="K285" i="7"/>
  <c r="K286" i="7"/>
  <c r="K243" i="7"/>
  <c r="K244" i="7"/>
  <c r="K246" i="7"/>
  <c r="K247" i="7"/>
  <c r="K248" i="7"/>
  <c r="K249" i="7"/>
  <c r="K250" i="7"/>
  <c r="K251" i="7"/>
  <c r="K252" i="7"/>
  <c r="K253" i="7"/>
  <c r="K254" i="7"/>
  <c r="K255" i="7"/>
  <c r="K257" i="7"/>
  <c r="K258" i="7"/>
  <c r="K259" i="7"/>
  <c r="K260" i="7"/>
  <c r="K261" i="7"/>
  <c r="K262" i="7"/>
  <c r="K263" i="7"/>
  <c r="K264" i="7"/>
  <c r="K265" i="7"/>
  <c r="K266" i="7"/>
  <c r="K267" i="7"/>
  <c r="K268" i="7"/>
  <c r="K240" i="7"/>
  <c r="K241" i="7"/>
  <c r="K242" i="7"/>
  <c r="K236" i="7"/>
  <c r="K237" i="7"/>
  <c r="K238" i="7"/>
  <c r="K239" i="7"/>
  <c r="K280" i="7"/>
  <c r="K278" i="7"/>
  <c r="K276" i="7"/>
  <c r="K277" i="7"/>
  <c r="K279" i="7"/>
  <c r="K269" i="7"/>
  <c r="K270" i="7"/>
  <c r="K271" i="7"/>
  <c r="K272" i="7"/>
  <c r="K273" i="7"/>
  <c r="K275" i="7"/>
  <c r="K215" i="7"/>
  <c r="K211" i="7"/>
  <c r="K206" i="7"/>
  <c r="K223" i="7"/>
  <c r="K218" i="7"/>
  <c r="K221" i="7"/>
  <c r="K217" i="7"/>
  <c r="K216" i="7"/>
  <c r="K207" i="7"/>
  <c r="K213" i="7"/>
  <c r="K205" i="7"/>
  <c r="K219" i="7"/>
  <c r="K224" i="7"/>
  <c r="K214" i="7"/>
  <c r="K210" i="7"/>
  <c r="K17" i="7"/>
  <c r="K21" i="7"/>
  <c r="K25" i="7"/>
  <c r="K29" i="7"/>
  <c r="K33" i="7"/>
  <c r="K37" i="7"/>
  <c r="K41" i="7"/>
  <c r="K45" i="7"/>
  <c r="K49" i="7"/>
  <c r="K53" i="7"/>
  <c r="K57" i="7"/>
  <c r="K61" i="7"/>
  <c r="K65" i="7"/>
  <c r="K69" i="7"/>
  <c r="K73" i="7"/>
  <c r="K77" i="7"/>
  <c r="K81" i="7"/>
  <c r="K85" i="7"/>
  <c r="K89" i="7"/>
  <c r="K135" i="7"/>
  <c r="K139" i="7"/>
  <c r="K147" i="7"/>
  <c r="K151" i="7"/>
  <c r="K155" i="7"/>
  <c r="K159" i="7"/>
  <c r="K163" i="7"/>
  <c r="K167" i="7"/>
  <c r="K171" i="7"/>
  <c r="K175" i="7"/>
  <c r="K179" i="7"/>
  <c r="K183" i="7"/>
  <c r="K187" i="7"/>
  <c r="K195" i="7"/>
  <c r="K199" i="7"/>
  <c r="K222" i="7"/>
  <c r="K230" i="7"/>
  <c r="K234" i="7"/>
  <c r="K13" i="7"/>
  <c r="K51" i="7"/>
  <c r="K67" i="7"/>
  <c r="K71" i="7"/>
  <c r="K75" i="7"/>
  <c r="K79" i="7"/>
  <c r="K83" i="7"/>
  <c r="K87" i="7"/>
  <c r="K101" i="7"/>
  <c r="K105" i="7"/>
  <c r="K109" i="7"/>
  <c r="K113" i="7"/>
  <c r="K117" i="7"/>
  <c r="K161" i="7"/>
  <c r="K165" i="7"/>
  <c r="K169" i="7"/>
  <c r="K173" i="7"/>
  <c r="K177" i="7"/>
  <c r="K181" i="7"/>
  <c r="K185" i="7"/>
  <c r="K189" i="7"/>
  <c r="K193" i="7"/>
  <c r="K197" i="7"/>
  <c r="K201" i="7"/>
  <c r="K232" i="7"/>
  <c r="K209" i="7"/>
  <c r="K229" i="7"/>
  <c r="K121" i="7"/>
  <c r="K123" i="7"/>
  <c r="K125" i="7"/>
  <c r="K127" i="7"/>
  <c r="K129" i="7"/>
  <c r="K131" i="7"/>
  <c r="K225" i="7"/>
  <c r="K227" i="7"/>
  <c r="K12" i="7"/>
  <c r="K16" i="7"/>
  <c r="K20" i="7"/>
  <c r="K24" i="7"/>
  <c r="K28" i="7"/>
  <c r="K32" i="7"/>
  <c r="K36" i="7"/>
  <c r="K40" i="7"/>
  <c r="K48" i="7"/>
  <c r="K52" i="7"/>
  <c r="K60" i="7"/>
  <c r="K64" i="7"/>
  <c r="K72" i="7"/>
  <c r="K80" i="7"/>
  <c r="K88" i="7"/>
  <c r="K92" i="7"/>
  <c r="K97" i="7"/>
  <c r="K102" i="7"/>
  <c r="K106" i="7"/>
  <c r="K110" i="7"/>
  <c r="K114" i="7"/>
  <c r="K118" i="7"/>
  <c r="K134" i="7"/>
  <c r="K138" i="7"/>
  <c r="K142" i="7"/>
  <c r="K146" i="7"/>
  <c r="K150" i="7"/>
  <c r="K154" i="7"/>
  <c r="K158" i="7"/>
  <c r="K166" i="7"/>
  <c r="K170" i="7"/>
  <c r="K174" i="7"/>
  <c r="K178" i="7"/>
  <c r="K182" i="7"/>
  <c r="K186" i="7"/>
  <c r="K190" i="7"/>
  <c r="K194" i="7"/>
  <c r="K198" i="7"/>
  <c r="K202" i="7"/>
  <c r="K231" i="7"/>
  <c r="K235" i="7"/>
  <c r="K96" i="7"/>
  <c r="K120" i="7"/>
  <c r="K122" i="7"/>
  <c r="K124" i="7"/>
  <c r="K126" i="7"/>
  <c r="K128" i="7"/>
  <c r="K130" i="7"/>
  <c r="K226" i="7"/>
  <c r="K14" i="7"/>
  <c r="K18" i="7"/>
  <c r="K22" i="7"/>
  <c r="K26" i="7"/>
  <c r="K30" i="7"/>
  <c r="K34" i="7"/>
  <c r="K38" i="7"/>
  <c r="K42" i="7"/>
  <c r="K46" i="7"/>
  <c r="K50" i="7"/>
  <c r="K54" i="7"/>
  <c r="K58" i="7"/>
  <c r="K62" i="7"/>
  <c r="K66" i="7"/>
  <c r="K70" i="7"/>
  <c r="K74" i="7"/>
  <c r="K78" i="7"/>
  <c r="K86" i="7"/>
  <c r="K90" i="7"/>
  <c r="K100" i="7"/>
  <c r="K104" i="7"/>
  <c r="K112" i="7"/>
  <c r="K116" i="7"/>
  <c r="K136" i="7"/>
  <c r="K140" i="7"/>
  <c r="K144" i="7"/>
  <c r="K148" i="7"/>
  <c r="K152" i="7"/>
  <c r="K156" i="7"/>
  <c r="K160" i="7"/>
  <c r="K164" i="7"/>
  <c r="G19" i="9"/>
  <c r="P22" i="4"/>
  <c r="S22" i="4" s="1"/>
  <c r="P29" i="4"/>
  <c r="S29" i="4" s="1"/>
  <c r="P30" i="4"/>
  <c r="S30" i="4" s="1"/>
  <c r="P32" i="4"/>
  <c r="S32" i="4" s="1"/>
  <c r="P34" i="4"/>
  <c r="S34" i="4" s="1"/>
  <c r="P35" i="4"/>
  <c r="S35" i="4" s="1"/>
  <c r="K280" i="6"/>
  <c r="E293" i="7"/>
  <c r="H293" i="7"/>
  <c r="I293" i="7"/>
  <c r="F293" i="7"/>
  <c r="G293" i="7"/>
  <c r="C293" i="7"/>
  <c r="D293" i="7"/>
  <c r="J293" i="7"/>
  <c r="K281" i="6"/>
  <c r="K293" i="5"/>
  <c r="K292" i="5"/>
  <c r="J292" i="7"/>
  <c r="D292" i="7"/>
  <c r="C292" i="7"/>
  <c r="G292" i="7"/>
  <c r="F292" i="7"/>
  <c r="I292" i="7"/>
  <c r="H292" i="7"/>
  <c r="E292" i="7"/>
  <c r="K203" i="7" l="1"/>
  <c r="K274" i="7"/>
  <c r="K68" i="7"/>
  <c r="K281" i="7"/>
  <c r="K56" i="7"/>
  <c r="K143" i="7"/>
  <c r="K44" i="7"/>
  <c r="K119" i="7"/>
  <c r="K132" i="7"/>
  <c r="K94" i="7"/>
  <c r="K82" i="7"/>
  <c r="K108" i="7"/>
  <c r="K288" i="7"/>
  <c r="K284" i="7"/>
  <c r="K289" i="7"/>
  <c r="K204" i="7"/>
  <c r="K168" i="7"/>
  <c r="K282" i="7"/>
  <c r="G98" i="7"/>
  <c r="C98" i="7"/>
  <c r="I98" i="7"/>
  <c r="D98" i="7"/>
  <c r="K99" i="5"/>
  <c r="K98" i="6"/>
  <c r="H98" i="7"/>
  <c r="K86" i="6"/>
  <c r="K98" i="5"/>
  <c r="E98" i="7"/>
  <c r="F98" i="7"/>
  <c r="J98" i="7"/>
  <c r="K192" i="7"/>
  <c r="K180" i="7"/>
  <c r="J19" i="9"/>
  <c r="L20" i="4"/>
  <c r="P20" i="4" s="1"/>
  <c r="S20" i="4" s="1"/>
  <c r="G17" i="10"/>
  <c r="K292" i="7"/>
  <c r="K293" i="7"/>
  <c r="K98" i="7" l="1"/>
  <c r="G17" i="13"/>
  <c r="M20" i="4"/>
  <c r="Q20" i="4" s="1"/>
  <c r="I17" i="10"/>
  <c r="I1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C.N.R.T.</author>
    <author>CNRT</author>
    <author>Silvana</author>
    <author>maralph</author>
    <author>jmorin</author>
    <author>mralph</author>
    <author xml:space="preserve"> Martin Ralph</author>
    <author xml:space="preserve"> </author>
    <author>Bruno Giormenti</author>
    <author>SECPLANIFICACION</author>
    <author>Julia fucci</author>
  </authors>
  <commentList>
    <comment ref="F149" authorId="0" shapeId="0" xr:uid="{00000000-0006-0000-0200-000001000000}">
      <text>
        <r>
          <rPr>
            <b/>
            <sz val="12"/>
            <color indexed="81"/>
            <rFont val="Tahoma"/>
            <family val="2"/>
          </rPr>
          <t>CNRT:</t>
        </r>
        <r>
          <rPr>
            <sz val="12"/>
            <color indexed="81"/>
            <rFont val="Tahoma"/>
            <family val="2"/>
          </rPr>
          <t xml:space="preserve">
Un incendio en el Puesto Central de Operaciones ocasionó una reducción en la cantidad de servicios.</t>
        </r>
      </text>
    </comment>
    <comment ref="G156" authorId="1" shapeId="0" xr:uid="{00000000-0006-0000-0200-000002000000}">
      <text>
        <r>
          <rPr>
            <b/>
            <sz val="11"/>
            <color indexed="81"/>
            <rFont val="Tahoma"/>
            <family val="2"/>
          </rPr>
          <t>CNRT:</t>
        </r>
        <r>
          <rPr>
            <sz val="11"/>
            <color indexed="81"/>
            <rFont val="Tahoma"/>
            <family val="2"/>
          </rPr>
          <t xml:space="preserve">
Pax transportados por TMS del 1 al 6 de enero 446,702
Pax transportados por UGOFE del 7 al 31 de enero 1,831,852</t>
        </r>
      </text>
    </comment>
    <comment ref="J159" authorId="2" shapeId="0" xr:uid="{00000000-0006-0000-0200-000003000000}">
      <text>
        <r>
          <rPr>
            <sz val="8"/>
            <color indexed="81"/>
            <rFont val="Tahoma"/>
            <family val="2"/>
          </rPr>
          <t xml:space="preserve">
</t>
        </r>
        <r>
          <rPr>
            <b/>
            <sz val="10"/>
            <color indexed="81"/>
            <rFont val="Tahoma"/>
            <family val="2"/>
          </rPr>
          <t>CNRT:</t>
        </r>
        <r>
          <rPr>
            <sz val="10"/>
            <color indexed="81"/>
            <rFont val="Tahoma"/>
            <family val="2"/>
          </rPr>
          <t xml:space="preserve">
Problemas gremiales interrumpieron el servicio por varios días.</t>
        </r>
        <r>
          <rPr>
            <sz val="8"/>
            <color indexed="81"/>
            <rFont val="Tahoma"/>
            <family val="2"/>
          </rPr>
          <t xml:space="preserve">
</t>
        </r>
      </text>
    </comment>
    <comment ref="D185" authorId="1" shapeId="0" xr:uid="{00000000-0006-0000-0200-000004000000}">
      <text>
        <r>
          <rPr>
            <b/>
            <sz val="12"/>
            <color indexed="81"/>
            <rFont val="Tahoma"/>
            <family val="2"/>
          </rPr>
          <t xml:space="preserve">CNRT:
</t>
        </r>
        <r>
          <rPr>
            <sz val="12"/>
            <color indexed="81"/>
            <rFont val="Tahoma"/>
            <family val="2"/>
          </rPr>
          <t>Estimado por TMB.
A la fecha no se  enviaron datos definitivos.</t>
        </r>
      </text>
    </comment>
    <comment ref="F185" authorId="1" shapeId="0" xr:uid="{00000000-0006-0000-0200-000005000000}">
      <text>
        <r>
          <rPr>
            <b/>
            <sz val="12"/>
            <color indexed="81"/>
            <rFont val="Tahoma"/>
            <family val="2"/>
          </rPr>
          <t>CNRT:</t>
        </r>
        <r>
          <rPr>
            <sz val="12"/>
            <color indexed="81"/>
            <rFont val="Tahoma"/>
            <family val="2"/>
          </rPr>
          <t xml:space="preserve">
Estimado por TMR.
A la fecha no se  enviaron datos definitivos.</t>
        </r>
      </text>
    </comment>
    <comment ref="F188" authorId="1" shapeId="0" xr:uid="{00000000-0006-0000-0200-000006000000}">
      <text>
        <r>
          <rPr>
            <b/>
            <sz val="12"/>
            <color indexed="81"/>
            <rFont val="Tahoma"/>
            <family val="2"/>
          </rPr>
          <t>CNRT:</t>
        </r>
        <r>
          <rPr>
            <sz val="12"/>
            <color indexed="81"/>
            <rFont val="Tahoma"/>
            <family val="2"/>
          </rPr>
          <t xml:space="preserve">
Una serie de conflictos gremiales afectaron el servicio.</t>
        </r>
      </text>
    </comment>
    <comment ref="J199" authorId="3" shapeId="0" xr:uid="{00000000-0006-0000-0200-000007000000}">
      <text>
        <r>
          <rPr>
            <b/>
            <sz val="12"/>
            <color indexed="81"/>
            <rFont val="Tahoma"/>
            <family val="2"/>
          </rPr>
          <t>CNRT:</t>
        </r>
        <r>
          <rPr>
            <sz val="12"/>
            <color indexed="81"/>
            <rFont val="Tahoma"/>
            <family val="2"/>
          </rPr>
          <t xml:space="preserve">
Reiteradas medidas de fuerza afectaron el servicio</t>
        </r>
      </text>
    </comment>
    <comment ref="J205" authorId="3" shapeId="0" xr:uid="{00000000-0006-0000-0200-000008000000}">
      <text>
        <r>
          <rPr>
            <b/>
            <sz val="12"/>
            <color indexed="81"/>
            <rFont val="Tahoma"/>
            <family val="2"/>
          </rPr>
          <t>CNRT:
Reiteradas medidas de fuerza afectaron el servicio</t>
        </r>
      </text>
    </comment>
    <comment ref="E210" authorId="4" shapeId="0" xr:uid="{00000000-0006-0000-0200-000009000000}">
      <text>
        <r>
          <rPr>
            <sz val="11"/>
            <color indexed="81"/>
            <rFont val="Tahoma"/>
            <family val="2"/>
          </rPr>
          <t>La epidemia de Gripe A junto con la falta de cambio provocaron la importante disminución en la cantidad de boletos vendidos. Por esta última causa TBA debió vender boletos sólo con cambio exacto durante varios días de Julio.</t>
        </r>
      </text>
    </comment>
    <comment ref="H210" authorId="4" shapeId="0" xr:uid="{00000000-0006-0000-0200-00000A000000}">
      <text>
        <r>
          <rPr>
            <sz val="11"/>
            <color indexed="81"/>
            <rFont val="Tahoma"/>
            <family val="2"/>
          </rPr>
          <t>La epidemia de Gripe A junto con la falta de cambio provocaron la importante disminución en la cantidad de boletos vendidos. Por esta última causa TBA debió vender boletos sólo con cambio exacto durante varios días de Julio.</t>
        </r>
      </text>
    </comment>
    <comment ref="E216" authorId="5" shapeId="0" xr:uid="{00000000-0006-0000-0200-00000B000000}">
      <text>
        <r>
          <rPr>
            <b/>
            <sz val="12"/>
            <color indexed="81"/>
            <rFont val="Tahoma"/>
            <family val="2"/>
          </rPr>
          <t>TBA:</t>
        </r>
        <r>
          <rPr>
            <sz val="12"/>
            <color indexed="81"/>
            <rFont val="Tahoma"/>
            <family val="2"/>
          </rPr>
          <t xml:space="preserve"> La baja en la venta de pasajes se dio principalmente por la falta de cambio en las boleterías.
</t>
        </r>
      </text>
    </comment>
    <comment ref="H216" authorId="5" shapeId="0" xr:uid="{00000000-0006-0000-0200-00000C000000}">
      <text>
        <r>
          <rPr>
            <b/>
            <sz val="12"/>
            <color indexed="81"/>
            <rFont val="Tahoma"/>
            <family val="2"/>
          </rPr>
          <t xml:space="preserve">TBA: </t>
        </r>
        <r>
          <rPr>
            <sz val="12"/>
            <color indexed="81"/>
            <rFont val="Tahoma"/>
            <family val="2"/>
          </rPr>
          <t xml:space="preserve">La baja en la venta de pasajes se dio principalmente por la falta de cambio en las boleterías.
</t>
        </r>
      </text>
    </comment>
    <comment ref="E217" authorId="5" shapeId="0" xr:uid="{00000000-0006-0000-0200-00000D000000}">
      <text>
        <r>
          <rPr>
            <b/>
            <sz val="12"/>
            <color indexed="81"/>
            <rFont val="Tahoma"/>
            <family val="2"/>
          </rPr>
          <t>TBA:</t>
        </r>
        <r>
          <rPr>
            <b/>
            <sz val="8"/>
            <color indexed="81"/>
            <rFont val="Tahoma"/>
            <family val="2"/>
          </rPr>
          <t xml:space="preserve"> </t>
        </r>
        <r>
          <rPr>
            <sz val="12"/>
            <color indexed="81"/>
            <rFont val="Tahoma"/>
            <family val="2"/>
          </rPr>
          <t>La baja en la venta de pasajes se dio principalmente por la falta de cambio en las boleterías</t>
        </r>
        <r>
          <rPr>
            <b/>
            <sz val="8"/>
            <color indexed="81"/>
            <rFont val="Tahoma"/>
            <family val="2"/>
          </rPr>
          <t>.</t>
        </r>
      </text>
    </comment>
    <comment ref="H217" authorId="5" shapeId="0" xr:uid="{00000000-0006-0000-0200-00000E000000}">
      <text>
        <r>
          <rPr>
            <b/>
            <sz val="12"/>
            <color indexed="81"/>
            <rFont val="Tahoma"/>
            <family val="2"/>
          </rPr>
          <t>TBA:</t>
        </r>
        <r>
          <rPr>
            <sz val="12"/>
            <color indexed="81"/>
            <rFont val="Tahoma"/>
            <family val="2"/>
          </rPr>
          <t xml:space="preserve"> La baja en la venta de pasajes se dio principalmente por la falta de cambio en las boleterías.
</t>
        </r>
      </text>
    </comment>
    <comment ref="H220" authorId="5" shapeId="0" xr:uid="{00000000-0006-0000-0200-00000F000000}">
      <text>
        <r>
          <rPr>
            <b/>
            <sz val="12"/>
            <color indexed="81"/>
            <rFont val="Tahoma"/>
            <family val="2"/>
          </rPr>
          <t>TBA:</t>
        </r>
        <r>
          <rPr>
            <sz val="12"/>
            <color indexed="81"/>
            <rFont val="Tahoma"/>
            <family val="2"/>
          </rPr>
          <t xml:space="preserve">
Por un conflicto gremial con los boleteros entre el 6 y el 14 de mayo inclusive, no se vendieron boletos en la mayoría de las estaciones. Sólo se atendieron algunas boleterías importantes. Además, el feriado del 24 y la disposición de viajar gratis el 25 afectaron la venta de pasajes. El número estimado por TBA de pasajeros  transportados es de 9,747,964.</t>
        </r>
      </text>
    </comment>
    <comment ref="E222" authorId="6" shapeId="0" xr:uid="{00000000-0006-0000-0200-000010000000}">
      <text>
        <r>
          <rPr>
            <b/>
            <sz val="11"/>
            <color indexed="81"/>
            <rFont val="Tahoma"/>
            <family val="2"/>
          </rPr>
          <t>CNRT:</t>
        </r>
        <r>
          <rPr>
            <sz val="11"/>
            <color indexed="81"/>
            <rFont val="Tahoma"/>
            <family val="2"/>
          </rPr>
          <t xml:space="preserve">
Datos Provisorios. No se encuentran consolidados los pasajes vendidos con la tarjeta electrónica UNICA.</t>
        </r>
      </text>
    </comment>
    <comment ref="H222" authorId="6" shapeId="0" xr:uid="{00000000-0006-0000-0200-000011000000}">
      <text>
        <r>
          <rPr>
            <b/>
            <sz val="11"/>
            <color indexed="81"/>
            <rFont val="Tahoma"/>
            <family val="2"/>
          </rPr>
          <t xml:space="preserve">CNRT:
</t>
        </r>
        <r>
          <rPr>
            <sz val="11"/>
            <color indexed="81"/>
            <rFont val="Tahoma"/>
            <family val="2"/>
          </rPr>
          <t>Datos Provisorios. No se encuentran consolidados los pasajes vendidos con la tarjeta electrónica UNICA.</t>
        </r>
      </text>
    </comment>
    <comment ref="G225" authorId="6" shapeId="0" xr:uid="{00000000-0006-0000-0200-000012000000}">
      <text>
        <r>
          <rPr>
            <b/>
            <sz val="12"/>
            <color indexed="81"/>
            <rFont val="Tahoma"/>
            <family val="2"/>
          </rPr>
          <t>UGOFESA-San Martin:</t>
        </r>
        <r>
          <rPr>
            <sz val="12"/>
            <color indexed="81"/>
            <rFont val="Tahoma"/>
            <family val="2"/>
          </rPr>
          <t xml:space="preserve">
El día 15 de octubre a raíz del acto sindical de la CGT, la recaudación se vio afectada por la falta de control de evasión y de algunas boleterías sin personal en el San Martín, por lo tanto la estimación de pasajeros transportados efectivamente en ese día es de 173.780; llevando el total mensual a 4.379.203</t>
        </r>
      </text>
    </comment>
    <comment ref="F226" authorId="6" shapeId="0" xr:uid="{00000000-0006-0000-0200-000013000000}">
      <text>
        <r>
          <rPr>
            <b/>
            <sz val="12"/>
            <color indexed="81"/>
            <rFont val="Tahoma"/>
            <family val="2"/>
          </rPr>
          <t xml:space="preserve">UGOFE-Linea Roca:
</t>
        </r>
        <r>
          <rPr>
            <sz val="12"/>
            <color indexed="81"/>
            <rFont val="Tahoma"/>
            <family val="2"/>
          </rPr>
          <t xml:space="preserve">La razón principal de la baja en la cantidad de boletos vendidos fue la falta de monedas.
</t>
        </r>
      </text>
    </comment>
    <comment ref="C227" authorId="7" shapeId="0" xr:uid="{00000000-0006-0000-0200-000014000000}">
      <text>
        <r>
          <rPr>
            <b/>
            <sz val="10"/>
            <color indexed="81"/>
            <rFont val="Tahoma"/>
            <family val="2"/>
          </rPr>
          <t xml:space="preserve">Ferrovias: </t>
        </r>
        <r>
          <rPr>
            <sz val="10"/>
            <color indexed="81"/>
            <rFont val="Tahoma"/>
            <family val="2"/>
          </rPr>
          <t xml:space="preserve">Por acta acuerdo del 3/12 las boleterías permanecen cerradas desde las 21 a 6 horas, ya que se retiró la Gendarmería de las estaciones.
</t>
        </r>
      </text>
    </comment>
    <comment ref="F227" authorId="7" shapeId="0" xr:uid="{00000000-0006-0000-0200-000015000000}">
      <text>
        <r>
          <rPr>
            <b/>
            <sz val="8"/>
            <color indexed="81"/>
            <rFont val="Tahoma"/>
            <family val="2"/>
          </rPr>
          <t>UGOFE-Roca:</t>
        </r>
        <r>
          <rPr>
            <sz val="10"/>
            <color indexed="81"/>
            <rFont val="Tahoma"/>
            <family val="2"/>
          </rPr>
          <t xml:space="preserve"> La escasez de monedas provocó el cierre de boleterias por falta de cambio y por consecuencia la merma en la venta de boletos
</t>
        </r>
      </text>
    </comment>
    <comment ref="I227" authorId="7" shapeId="0" xr:uid="{00000000-0006-0000-0200-000016000000}">
      <text>
        <r>
          <rPr>
            <b/>
            <sz val="10"/>
            <color indexed="81"/>
            <rFont val="Tahoma"/>
            <family val="2"/>
          </rPr>
          <t xml:space="preserve">Metrovias: </t>
        </r>
        <r>
          <rPr>
            <sz val="10"/>
            <color indexed="81"/>
            <rFont val="Tahoma"/>
            <family val="2"/>
          </rPr>
          <t>Desde el 30/11 la Gendarmería no prestó servicios de seguridad en las estaciones y por tal motivo las boleterías permanecieron cerradas en diferentes días y horarios.
Pax Estimado 1,943,606</t>
        </r>
      </text>
    </comment>
    <comment ref="F229" authorId="7" shapeId="0" xr:uid="{00000000-0006-0000-0200-000017000000}">
      <text>
        <r>
          <rPr>
            <b/>
            <sz val="12"/>
            <color indexed="81"/>
            <rFont val="Tahoma"/>
            <family val="2"/>
          </rPr>
          <t>UGOFE-Línea Roca:</t>
        </r>
        <r>
          <rPr>
            <sz val="12"/>
            <color indexed="81"/>
            <rFont val="Tahoma"/>
            <family val="2"/>
          </rPr>
          <t xml:space="preserve"> Cabe señalar que en el curso de ese mes se registraron un corte de vías en Avellaneda por manifestantes y dos jornadas de protestas del gremio Unión Ferroviaria, además de numerosos e importantes cierres de boleterías por falta de monedas.</t>
        </r>
        <r>
          <rPr>
            <sz val="8"/>
            <color indexed="81"/>
            <rFont val="Tahoma"/>
            <family val="2"/>
          </rPr>
          <t xml:space="preserve">
</t>
        </r>
      </text>
    </comment>
    <comment ref="H241" authorId="7" shapeId="0" xr:uid="{00000000-0006-0000-0200-000018000000}">
      <text>
        <r>
          <rPr>
            <b/>
            <sz val="14"/>
            <color indexed="81"/>
            <rFont val="Tahoma"/>
            <family val="2"/>
          </rPr>
          <t>CNRT:</t>
        </r>
        <r>
          <rPr>
            <sz val="14"/>
            <color indexed="81"/>
            <rFont val="Tahoma"/>
            <family val="2"/>
          </rPr>
          <t xml:space="preserve">
El accidente del 22 de febrero en estación Once produjo una disminución importante en la cantidad de servicios.
</t>
        </r>
      </text>
    </comment>
    <comment ref="D259" authorId="8" shapeId="0" xr:uid="{00000000-0006-0000-0200-000019000000}">
      <text>
        <r>
          <rPr>
            <b/>
            <sz val="9"/>
            <color indexed="81"/>
            <rFont val="Tahoma"/>
            <family val="2"/>
          </rPr>
          <t>El 12/8/2013, mediante el decreto 848/2013, la operación pasa a manos de SOFSE</t>
        </r>
      </text>
    </comment>
    <comment ref="F259" authorId="8" shapeId="0" xr:uid="{00000000-0006-0000-0200-00001A000000}">
      <text>
        <r>
          <rPr>
            <b/>
            <sz val="9"/>
            <color indexed="81"/>
            <rFont val="Tahoma"/>
            <family val="2"/>
          </rPr>
          <t>El 12/8/2013, mediante el decreto 848/2013, la operación pasa a manos de SOFSE</t>
        </r>
      </text>
    </comment>
    <comment ref="G259" authorId="8" shapeId="0" xr:uid="{00000000-0006-0000-0200-00001B000000}">
      <text>
        <r>
          <rPr>
            <b/>
            <sz val="9"/>
            <color indexed="81"/>
            <rFont val="Tahoma"/>
            <family val="2"/>
          </rPr>
          <t>El 12/8/2013, mediante el decreto 848/2013, la operación pasa a manos de SOFSE</t>
        </r>
      </text>
    </comment>
    <comment ref="J259" authorId="9" shapeId="0" xr:uid="{00000000-0006-0000-0200-00001C000000}">
      <text>
        <r>
          <rPr>
            <b/>
            <sz val="9"/>
            <color indexed="81"/>
            <rFont val="Tahoma"/>
            <family val="2"/>
          </rPr>
          <t>SECPLANIFICACION:</t>
        </r>
        <r>
          <rPr>
            <sz val="9"/>
            <color indexed="81"/>
            <rFont val="Tahoma"/>
            <family val="2"/>
          </rPr>
          <t xml:space="preserve">
S/D</t>
        </r>
      </text>
    </comment>
    <comment ref="E260" authorId="8" shapeId="0" xr:uid="{00000000-0006-0000-0200-00001D000000}">
      <text>
        <r>
          <rPr>
            <b/>
            <sz val="9"/>
            <color indexed="81"/>
            <rFont val="Tahoma"/>
            <family val="2"/>
          </rPr>
          <t>El 12/9/2013, mediante el decreto 1083/2013, la operación pasa a manos de SOFSE-Trenes Argentinos Operadora Ferroviaria</t>
        </r>
      </text>
    </comment>
    <comment ref="G260" authorId="7" shapeId="0" xr:uid="{00000000-0006-0000-0200-00001E000000}">
      <text>
        <r>
          <rPr>
            <b/>
            <sz val="12"/>
            <color indexed="81"/>
            <rFont val="Tahoma"/>
            <family val="2"/>
          </rPr>
          <t>CNRT:</t>
        </r>
        <r>
          <rPr>
            <sz val="12"/>
            <color indexed="81"/>
            <rFont val="Tahoma"/>
            <family val="2"/>
          </rPr>
          <t xml:space="preserve">
La baja se debe a los trabajos de adecuación de andenes que se están llevando a cabo.</t>
        </r>
      </text>
    </comment>
    <comment ref="H260" authorId="8" shapeId="0" xr:uid="{00000000-0006-0000-0200-00001F000000}">
      <text>
        <r>
          <rPr>
            <b/>
            <sz val="9"/>
            <color indexed="81"/>
            <rFont val="Tahoma"/>
            <family val="2"/>
          </rPr>
          <t>El 12/9/2013, mediante el decreto 1083/2013, la operación pasa a manos de SOFSE-Trenes Argentinos Operadora Ferroviaria</t>
        </r>
      </text>
    </comment>
    <comment ref="G261" authorId="7" shapeId="0" xr:uid="{00000000-0006-0000-0200-000020000000}">
      <text>
        <r>
          <rPr>
            <b/>
            <sz val="12"/>
            <color indexed="81"/>
            <rFont val="Tahoma"/>
            <family val="2"/>
          </rPr>
          <t xml:space="preserve">CNRT:
</t>
        </r>
        <r>
          <rPr>
            <sz val="12"/>
            <color indexed="81"/>
            <rFont val="Tahoma"/>
            <family val="2"/>
          </rPr>
          <t>La baja se debe a los trabajos de adecuación de andenes que se están llevando a cabo.</t>
        </r>
      </text>
    </comment>
    <comment ref="D265" authorId="8" shapeId="0" xr:uid="{00000000-0006-0000-0200-000021000000}">
      <text>
        <r>
          <rPr>
            <b/>
            <sz val="9"/>
            <color indexed="81"/>
            <rFont val="Tahoma"/>
            <family val="2"/>
          </rPr>
          <t>El 12/2/2014 la operación pasa a manos de la empresa  Argentren, vinculada al Grupo Roggio</t>
        </r>
      </text>
    </comment>
    <comment ref="E265" authorId="8" shapeId="0" xr:uid="{00000000-0006-0000-0200-000022000000}">
      <text>
        <r>
          <rPr>
            <b/>
            <sz val="9"/>
            <color indexed="81"/>
            <rFont val="Tahoma"/>
            <family val="2"/>
          </rPr>
          <t>El 12/2/2014 la operación pasa a manos de la empresa  Corredores Ferroviarios, vinculada al grupo Emepa</t>
        </r>
      </text>
    </comment>
    <comment ref="F265" authorId="8" shapeId="0" xr:uid="{00000000-0006-0000-0200-000023000000}">
      <text>
        <r>
          <rPr>
            <b/>
            <sz val="9"/>
            <color indexed="81"/>
            <rFont val="Tahoma"/>
            <family val="2"/>
          </rPr>
          <t>El 12/2/2014 la operación pasa a manos de la empresa  Argentren, vinculada al Grupo Roggio</t>
        </r>
      </text>
    </comment>
    <comment ref="G265" authorId="8" shapeId="0" xr:uid="{00000000-0006-0000-0200-000024000000}">
      <text>
        <r>
          <rPr>
            <b/>
            <sz val="9"/>
            <color indexed="81"/>
            <rFont val="Tahoma"/>
            <family val="2"/>
          </rPr>
          <t>El 12/2/2014 la operación pasa a manos de la empresa  Corredores Ferroviarios, vinculada al grupo Emepa</t>
        </r>
      </text>
    </comment>
    <comment ref="G267" authorId="8" shapeId="0" xr:uid="{00000000-0006-0000-0200-000025000000}">
      <text>
        <r>
          <rPr>
            <b/>
            <sz val="9"/>
            <color indexed="81"/>
            <rFont val="Tahoma"/>
            <family val="2"/>
          </rPr>
          <t xml:space="preserve">El 24/04/2014  concluye la renovación de todos lo vagones 0 km. de la Linea San Martín </t>
        </r>
      </text>
    </comment>
    <comment ref="H272" authorId="8" shapeId="0" xr:uid="{00000000-0006-0000-0200-000026000000}">
      <text>
        <r>
          <rPr>
            <b/>
            <sz val="9"/>
            <color indexed="81"/>
            <rFont val="Tahoma"/>
            <family val="2"/>
          </rPr>
          <t>15/9/2014: Concluye la renovación de todos lo vagones 0 km. de la Linea Sarmiento</t>
        </r>
      </text>
    </comment>
    <comment ref="E277" authorId="8" shapeId="0" xr:uid="{00000000-0006-0000-0200-000027000000}">
      <text>
        <r>
          <rPr>
            <b/>
            <sz val="9"/>
            <color indexed="81"/>
            <rFont val="Tahoma"/>
            <family val="2"/>
          </rPr>
          <t>7/2/2015: Concluye la renovación de todos lo vagones 0 km. de la Linea Mitre.</t>
        </r>
      </text>
    </comment>
    <comment ref="D278" authorId="8" shapeId="0" xr:uid="{00000000-0006-0000-0200-000028000000}">
      <text>
        <r>
          <rPr>
            <b/>
            <sz val="9"/>
            <color indexed="81"/>
            <rFont val="Tahoma"/>
            <family val="2"/>
          </rPr>
          <t>El 2/3/2015 la operación de la Línea Belgrano Sur pasa a manos de SOFSE - Trenes Argentinos Operadora Ferroviaria</t>
        </r>
      </text>
    </comment>
    <comment ref="E278" authorId="8" shapeId="0" xr:uid="{00000000-0006-0000-0200-000029000000}">
      <text>
        <r>
          <rPr>
            <b/>
            <sz val="9"/>
            <color indexed="81"/>
            <rFont val="Tahoma"/>
            <family val="2"/>
          </rPr>
          <t>El 2/3/2015 la operación de la Línea Mitre pasa a manos de SOFSE - Trenes Argentinos Operadora Ferroviaria</t>
        </r>
        <r>
          <rPr>
            <sz val="9"/>
            <color indexed="81"/>
            <rFont val="Tahoma"/>
            <family val="2"/>
          </rPr>
          <t xml:space="preserve">
</t>
        </r>
      </text>
    </comment>
    <comment ref="F278" authorId="8" shapeId="0" xr:uid="{00000000-0006-0000-0200-00002A000000}">
      <text>
        <r>
          <rPr>
            <b/>
            <sz val="9"/>
            <color indexed="81"/>
            <rFont val="Tahoma"/>
            <family val="2"/>
          </rPr>
          <t xml:space="preserve">El 2/3/2015 la operación de la Línea Roca pasa a manos de SOFSE - Trenes Argentinos Operadora Ferroviaria
</t>
        </r>
      </text>
    </comment>
    <comment ref="G278" authorId="8" shapeId="0" xr:uid="{00000000-0006-0000-0200-00002B000000}">
      <text>
        <r>
          <rPr>
            <b/>
            <sz val="9"/>
            <color indexed="81"/>
            <rFont val="Tahoma"/>
            <family val="2"/>
          </rPr>
          <t>El 2/3/2015 la operación de la Línea San Martín pasa a manos de SOFSE - Trenes Argentinos Operadora Ferroviaria</t>
        </r>
      </text>
    </comment>
    <comment ref="F289" authorId="8" shapeId="0" xr:uid="{00000000-0006-0000-0200-00002C000000}">
      <text>
        <r>
          <rPr>
            <b/>
            <sz val="9"/>
            <color indexed="81"/>
            <rFont val="Tahoma"/>
            <family val="2"/>
          </rPr>
          <t>El 15/02/2016 se inauguró el servicio eléctrico del ramal Plaza Constitución - La Plata, entre estaciones Plaza Constitución y Quilmes.</t>
        </r>
      </text>
    </comment>
    <comment ref="C317" authorId="10" shapeId="0" xr:uid="{00000000-0006-0000-0200-00002D000000}">
      <text>
        <r>
          <rPr>
            <b/>
            <sz val="9"/>
            <color indexed="81"/>
            <rFont val="Tahoma"/>
            <family val="2"/>
          </rPr>
          <t>Por obras en la elevación de andenes y problemas con los andenes provisorios sólo se vendieron boletos en algunas estaciones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C.N.R.T.</author>
    <author>CNRT</author>
    <author>Silvana</author>
    <author>maralph</author>
    <author>jmorin</author>
    <author>mralph</author>
    <author xml:space="preserve"> Martin Ralph</author>
    <author xml:space="preserve"> </author>
  </authors>
  <commentList>
    <comment ref="F149" authorId="0" shapeId="0" xr:uid="{00000000-0006-0000-0300-000001000000}">
      <text>
        <r>
          <rPr>
            <b/>
            <sz val="12"/>
            <color indexed="81"/>
            <rFont val="Tahoma"/>
            <family val="2"/>
          </rPr>
          <t>CNRT:</t>
        </r>
        <r>
          <rPr>
            <sz val="12"/>
            <color indexed="81"/>
            <rFont val="Tahoma"/>
            <family val="2"/>
          </rPr>
          <t xml:space="preserve">
Un incendio en el Puesto Central de Operaciones ocasionó una reducción en la cantidad de servicios.</t>
        </r>
      </text>
    </comment>
    <comment ref="G156" authorId="1" shapeId="0" xr:uid="{00000000-0006-0000-0300-000002000000}">
      <text>
        <r>
          <rPr>
            <b/>
            <sz val="11"/>
            <color indexed="81"/>
            <rFont val="Tahoma"/>
            <family val="2"/>
          </rPr>
          <t>CNRT:</t>
        </r>
        <r>
          <rPr>
            <sz val="11"/>
            <color indexed="81"/>
            <rFont val="Tahoma"/>
            <family val="2"/>
          </rPr>
          <t xml:space="preserve">
Pax transportados por TMS del 1 al 6 de enero 446,702
Pax transportados por UGOFE del 7 al 31 de enero 1,831,852</t>
        </r>
      </text>
    </comment>
    <comment ref="J159" authorId="2" shapeId="0" xr:uid="{00000000-0006-0000-0300-000003000000}">
      <text>
        <r>
          <rPr>
            <sz val="8"/>
            <color indexed="81"/>
            <rFont val="Tahoma"/>
            <family val="2"/>
          </rPr>
          <t xml:space="preserve">
</t>
        </r>
        <r>
          <rPr>
            <b/>
            <sz val="10"/>
            <color indexed="81"/>
            <rFont val="Tahoma"/>
            <family val="2"/>
          </rPr>
          <t>CNRT:</t>
        </r>
        <r>
          <rPr>
            <sz val="10"/>
            <color indexed="81"/>
            <rFont val="Tahoma"/>
            <family val="2"/>
          </rPr>
          <t xml:space="preserve">
Problemas gremiales interrumpieron el servicio por varios días.</t>
        </r>
        <r>
          <rPr>
            <sz val="8"/>
            <color indexed="81"/>
            <rFont val="Tahoma"/>
            <family val="2"/>
          </rPr>
          <t xml:space="preserve">
</t>
        </r>
      </text>
    </comment>
    <comment ref="D185" authorId="1" shapeId="0" xr:uid="{00000000-0006-0000-0300-000004000000}">
      <text>
        <r>
          <rPr>
            <b/>
            <sz val="12"/>
            <color indexed="81"/>
            <rFont val="Tahoma"/>
            <family val="2"/>
          </rPr>
          <t xml:space="preserve">CNRT:
</t>
        </r>
        <r>
          <rPr>
            <sz val="12"/>
            <color indexed="81"/>
            <rFont val="Tahoma"/>
            <family val="2"/>
          </rPr>
          <t>Estimado por TMB.
A la fecha no se  enviaron datos definitivos.</t>
        </r>
      </text>
    </comment>
    <comment ref="F185" authorId="1" shapeId="0" xr:uid="{00000000-0006-0000-0300-000005000000}">
      <text>
        <r>
          <rPr>
            <b/>
            <sz val="12"/>
            <color indexed="81"/>
            <rFont val="Tahoma"/>
            <family val="2"/>
          </rPr>
          <t>CNRT:</t>
        </r>
        <r>
          <rPr>
            <sz val="12"/>
            <color indexed="81"/>
            <rFont val="Tahoma"/>
            <family val="2"/>
          </rPr>
          <t xml:space="preserve">
Estimado por TMR.
A la fecha no se  enviaron datos definitivos.</t>
        </r>
      </text>
    </comment>
    <comment ref="F188" authorId="1" shapeId="0" xr:uid="{00000000-0006-0000-0300-000006000000}">
      <text>
        <r>
          <rPr>
            <b/>
            <sz val="12"/>
            <color indexed="81"/>
            <rFont val="Tahoma"/>
            <family val="2"/>
          </rPr>
          <t>CNRT:</t>
        </r>
        <r>
          <rPr>
            <sz val="12"/>
            <color indexed="81"/>
            <rFont val="Tahoma"/>
            <family val="2"/>
          </rPr>
          <t xml:space="preserve">
Una serie de conflictos gremiales afectaron el servicio.</t>
        </r>
      </text>
    </comment>
    <comment ref="J199" authorId="3" shapeId="0" xr:uid="{00000000-0006-0000-0300-000007000000}">
      <text>
        <r>
          <rPr>
            <b/>
            <sz val="12"/>
            <color indexed="81"/>
            <rFont val="Tahoma"/>
            <family val="2"/>
          </rPr>
          <t>CNRT:</t>
        </r>
        <r>
          <rPr>
            <sz val="12"/>
            <color indexed="81"/>
            <rFont val="Tahoma"/>
            <family val="2"/>
          </rPr>
          <t xml:space="preserve">
Reiteradas medidas de fuerza afectaron el servicio</t>
        </r>
      </text>
    </comment>
    <comment ref="J205" authorId="3" shapeId="0" xr:uid="{00000000-0006-0000-0300-000008000000}">
      <text>
        <r>
          <rPr>
            <b/>
            <sz val="12"/>
            <color indexed="81"/>
            <rFont val="Tahoma"/>
            <family val="2"/>
          </rPr>
          <t>CNRT:
Reiteradas medidas de fuerza afectaron el servicio</t>
        </r>
      </text>
    </comment>
    <comment ref="E210" authorId="4" shapeId="0" xr:uid="{00000000-0006-0000-0300-000009000000}">
      <text>
        <r>
          <rPr>
            <sz val="11"/>
            <color indexed="81"/>
            <rFont val="Tahoma"/>
            <family val="2"/>
          </rPr>
          <t>La epidemia de Gripe A junto con la falta de cambio provocaron la importante disminución en la cantidad de boletos vendidos. Por esta última causa TBA debió vender boletos sólo con cambio exacto durante varios días de Julio.</t>
        </r>
      </text>
    </comment>
    <comment ref="H210" authorId="4" shapeId="0" xr:uid="{00000000-0006-0000-0300-00000A000000}">
      <text>
        <r>
          <rPr>
            <sz val="11"/>
            <color indexed="81"/>
            <rFont val="Tahoma"/>
            <family val="2"/>
          </rPr>
          <t>La epidemia de Gripe A junto con la falta de cambio provocaron la importante disminución en la cantidad de boletos vendidos. Por esta última causa TBA debió vender boletos sólo con cambio exacto durante varios días de Julio.</t>
        </r>
      </text>
    </comment>
    <comment ref="E216" authorId="5" shapeId="0" xr:uid="{00000000-0006-0000-0300-00000B000000}">
      <text>
        <r>
          <rPr>
            <b/>
            <sz val="12"/>
            <color indexed="81"/>
            <rFont val="Tahoma"/>
            <family val="2"/>
          </rPr>
          <t>TBA:</t>
        </r>
        <r>
          <rPr>
            <sz val="12"/>
            <color indexed="81"/>
            <rFont val="Tahoma"/>
            <family val="2"/>
          </rPr>
          <t xml:space="preserve"> La baja en la venta de pasajes se dio principalmente por la falta de cambio en las boleterías.
</t>
        </r>
      </text>
    </comment>
    <comment ref="H216" authorId="5" shapeId="0" xr:uid="{00000000-0006-0000-0300-00000C000000}">
      <text>
        <r>
          <rPr>
            <b/>
            <sz val="12"/>
            <color indexed="81"/>
            <rFont val="Tahoma"/>
            <family val="2"/>
          </rPr>
          <t xml:space="preserve">TBA: </t>
        </r>
        <r>
          <rPr>
            <sz val="12"/>
            <color indexed="81"/>
            <rFont val="Tahoma"/>
            <family val="2"/>
          </rPr>
          <t xml:space="preserve">La baja en la venta de pasajes se dio principalmente por la falta de cambio en las boleterías.
</t>
        </r>
      </text>
    </comment>
    <comment ref="E217" authorId="5" shapeId="0" xr:uid="{00000000-0006-0000-0300-00000D000000}">
      <text>
        <r>
          <rPr>
            <b/>
            <sz val="12"/>
            <color indexed="81"/>
            <rFont val="Tahoma"/>
            <family val="2"/>
          </rPr>
          <t>TBA:</t>
        </r>
        <r>
          <rPr>
            <b/>
            <sz val="8"/>
            <color indexed="81"/>
            <rFont val="Tahoma"/>
            <family val="2"/>
          </rPr>
          <t xml:space="preserve"> </t>
        </r>
        <r>
          <rPr>
            <sz val="12"/>
            <color indexed="81"/>
            <rFont val="Tahoma"/>
            <family val="2"/>
          </rPr>
          <t>La baja en la venta de pasajes se dio principalmente por la falta de cambio en las boleterías</t>
        </r>
        <r>
          <rPr>
            <b/>
            <sz val="8"/>
            <color indexed="81"/>
            <rFont val="Tahoma"/>
            <family val="2"/>
          </rPr>
          <t>.</t>
        </r>
      </text>
    </comment>
    <comment ref="H217" authorId="5" shapeId="0" xr:uid="{00000000-0006-0000-0300-00000E000000}">
      <text>
        <r>
          <rPr>
            <b/>
            <sz val="12"/>
            <color indexed="81"/>
            <rFont val="Tahoma"/>
            <family val="2"/>
          </rPr>
          <t>TBA:</t>
        </r>
        <r>
          <rPr>
            <sz val="12"/>
            <color indexed="81"/>
            <rFont val="Tahoma"/>
            <family val="2"/>
          </rPr>
          <t xml:space="preserve"> La baja en la venta de pasajes se dio principalmente por la falta de cambio en las boleterías.
</t>
        </r>
      </text>
    </comment>
    <comment ref="H220" authorId="5" shapeId="0" xr:uid="{00000000-0006-0000-0300-00000F000000}">
      <text>
        <r>
          <rPr>
            <b/>
            <sz val="12"/>
            <color indexed="81"/>
            <rFont val="Tahoma"/>
            <family val="2"/>
          </rPr>
          <t>TBA:</t>
        </r>
        <r>
          <rPr>
            <sz val="12"/>
            <color indexed="81"/>
            <rFont val="Tahoma"/>
            <family val="2"/>
          </rPr>
          <t xml:space="preserve">
Por un conflicto gremial con los boleteros entre el 6 y el 14 de mayo inclusive, no se vendieron boletos en la mayoría de las estaciones. Sólo se atendieron algunas boleterías importantes. Además, el feriado del 24 y la disposición de viajar gratis el 25 afectaron la venta de pasajes. El número estimado por TBA de pasajeros  transportados es de 9,747,964.</t>
        </r>
      </text>
    </comment>
    <comment ref="E222" authorId="6" shapeId="0" xr:uid="{00000000-0006-0000-0300-000010000000}">
      <text>
        <r>
          <rPr>
            <b/>
            <sz val="11"/>
            <color indexed="81"/>
            <rFont val="Tahoma"/>
            <family val="2"/>
          </rPr>
          <t>CNRT:</t>
        </r>
        <r>
          <rPr>
            <sz val="11"/>
            <color indexed="81"/>
            <rFont val="Tahoma"/>
            <family val="2"/>
          </rPr>
          <t xml:space="preserve">
Datos Provisorios. No se encuentran consolidados los pasajes vendidos con la tarjeta electrónica UNICA.</t>
        </r>
      </text>
    </comment>
    <comment ref="H222" authorId="6" shapeId="0" xr:uid="{00000000-0006-0000-0300-000011000000}">
      <text>
        <r>
          <rPr>
            <b/>
            <sz val="11"/>
            <color indexed="81"/>
            <rFont val="Tahoma"/>
            <family val="2"/>
          </rPr>
          <t xml:space="preserve">CNRT:
</t>
        </r>
        <r>
          <rPr>
            <sz val="11"/>
            <color indexed="81"/>
            <rFont val="Tahoma"/>
            <family val="2"/>
          </rPr>
          <t>Datos Provisorios. No se encuentran consolidados los pasajes vendidos con la tarjeta electrónica UNICA.</t>
        </r>
      </text>
    </comment>
    <comment ref="G225" authorId="6" shapeId="0" xr:uid="{00000000-0006-0000-0300-000012000000}">
      <text>
        <r>
          <rPr>
            <b/>
            <sz val="12"/>
            <color indexed="81"/>
            <rFont val="Tahoma"/>
            <family val="2"/>
          </rPr>
          <t>UGOFESA-San Martin:</t>
        </r>
        <r>
          <rPr>
            <sz val="12"/>
            <color indexed="81"/>
            <rFont val="Tahoma"/>
            <family val="2"/>
          </rPr>
          <t xml:space="preserve">
El día 15 de octubre a raíz del acto sindical de la CGT, la recaudación se vio afectada por la falta de control de evasión y de algunas boleterías sin personal en el San Martín, por lo tanto la estimación de pasajeros transportados efectivamente en ese día es de 173.780; llevando el total mensual a 4.379.203</t>
        </r>
      </text>
    </comment>
    <comment ref="F226" authorId="6" shapeId="0" xr:uid="{00000000-0006-0000-0300-000013000000}">
      <text>
        <r>
          <rPr>
            <b/>
            <sz val="12"/>
            <color indexed="81"/>
            <rFont val="Tahoma"/>
            <family val="2"/>
          </rPr>
          <t xml:space="preserve">UGOFE-Linea Roca:
</t>
        </r>
        <r>
          <rPr>
            <sz val="12"/>
            <color indexed="81"/>
            <rFont val="Tahoma"/>
            <family val="2"/>
          </rPr>
          <t xml:space="preserve">La razón principal de la baja en la cantidad de boletos vendidos fue la falta de monedas.
</t>
        </r>
      </text>
    </comment>
    <comment ref="C227" authorId="7" shapeId="0" xr:uid="{00000000-0006-0000-0300-000014000000}">
      <text>
        <r>
          <rPr>
            <b/>
            <sz val="10"/>
            <color indexed="81"/>
            <rFont val="Tahoma"/>
            <family val="2"/>
          </rPr>
          <t xml:space="preserve">Ferrovias: </t>
        </r>
        <r>
          <rPr>
            <sz val="10"/>
            <color indexed="81"/>
            <rFont val="Tahoma"/>
            <family val="2"/>
          </rPr>
          <t xml:space="preserve">Por acta acuerdo del 3/12 las boleterías permanecen cerradas desde las 21 a 6 horas, ya que se retiró la Gendarmería de las estaciones.
</t>
        </r>
      </text>
    </comment>
    <comment ref="F227" authorId="7" shapeId="0" xr:uid="{00000000-0006-0000-0300-000015000000}">
      <text>
        <r>
          <rPr>
            <b/>
            <sz val="8"/>
            <color indexed="81"/>
            <rFont val="Tahoma"/>
            <family val="2"/>
          </rPr>
          <t>UGOFE-Roca:</t>
        </r>
        <r>
          <rPr>
            <sz val="10"/>
            <color indexed="81"/>
            <rFont val="Tahoma"/>
            <family val="2"/>
          </rPr>
          <t xml:space="preserve"> La escasez de monedas provocó el cierre de boleterias por falta de cambio y por consecuencia la merma en la venta de boletos
</t>
        </r>
      </text>
    </comment>
    <comment ref="I227" authorId="7" shapeId="0" xr:uid="{00000000-0006-0000-0300-000016000000}">
      <text>
        <r>
          <rPr>
            <b/>
            <sz val="10"/>
            <color indexed="81"/>
            <rFont val="Tahoma"/>
            <family val="2"/>
          </rPr>
          <t xml:space="preserve">Metrovias: </t>
        </r>
        <r>
          <rPr>
            <sz val="10"/>
            <color indexed="81"/>
            <rFont val="Tahoma"/>
            <family val="2"/>
          </rPr>
          <t>Desde el 30/11 la Gendarmería no prestó servicios de seguridad en las estaciones y por tal motivo las boleterías permanecieron cerradas en diferentes días y horarios.
Pax Estimado 1,943,606</t>
        </r>
      </text>
    </comment>
    <comment ref="F229" authorId="7" shapeId="0" xr:uid="{00000000-0006-0000-0300-000017000000}">
      <text>
        <r>
          <rPr>
            <b/>
            <sz val="12"/>
            <color indexed="81"/>
            <rFont val="Tahoma"/>
            <family val="2"/>
          </rPr>
          <t>UGOFE-Línea Roca:</t>
        </r>
        <r>
          <rPr>
            <sz val="12"/>
            <color indexed="81"/>
            <rFont val="Tahoma"/>
            <family val="2"/>
          </rPr>
          <t xml:space="preserve"> Cabe señalar que en el curso de ese mes se registraron un corte de vías en Avellaneda por manifestantes y dos jornadas de protestas del gremio Unión Ferroviaria, además de numerosos e importantes cierres de boleterías por falta de monedas.</t>
        </r>
        <r>
          <rPr>
            <sz val="8"/>
            <color indexed="81"/>
            <rFont val="Tahoma"/>
            <family val="2"/>
          </rPr>
          <t xml:space="preserve">
</t>
        </r>
      </text>
    </comment>
    <comment ref="H241" authorId="7" shapeId="0" xr:uid="{00000000-0006-0000-0300-000018000000}">
      <text>
        <r>
          <rPr>
            <b/>
            <sz val="14"/>
            <color indexed="81"/>
            <rFont val="Tahoma"/>
            <family val="2"/>
          </rPr>
          <t>CNRT:</t>
        </r>
        <r>
          <rPr>
            <sz val="14"/>
            <color indexed="81"/>
            <rFont val="Tahoma"/>
            <family val="2"/>
          </rPr>
          <t xml:space="preserve">
El accidente del 22 de febrero en estación Once produjo una disminución importante en la cantidad de servicios.
</t>
        </r>
      </text>
    </comment>
    <comment ref="G260" authorId="7" shapeId="0" xr:uid="{00000000-0006-0000-0300-000019000000}">
      <text>
        <r>
          <rPr>
            <b/>
            <sz val="12"/>
            <color indexed="81"/>
            <rFont val="Tahoma"/>
            <family val="2"/>
          </rPr>
          <t>CNRT:</t>
        </r>
        <r>
          <rPr>
            <sz val="12"/>
            <color indexed="81"/>
            <rFont val="Tahoma"/>
            <family val="2"/>
          </rPr>
          <t xml:space="preserve">
La baja se debe a los trabajos de adecuación de andenes que se están llevando a cabo.</t>
        </r>
      </text>
    </comment>
    <comment ref="G261" authorId="7" shapeId="0" xr:uid="{00000000-0006-0000-0300-00001A000000}">
      <text>
        <r>
          <rPr>
            <b/>
            <sz val="12"/>
            <color indexed="81"/>
            <rFont val="Tahoma"/>
            <family val="2"/>
          </rPr>
          <t xml:space="preserve">CNRT:
</t>
        </r>
        <r>
          <rPr>
            <sz val="12"/>
            <color indexed="81"/>
            <rFont val="Tahoma"/>
            <family val="2"/>
          </rPr>
          <t>La baja se debe a los trabajos de adecuación de andenes que se están llevando a cabo.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SECPLANIFICACION</author>
  </authors>
  <commentList>
    <comment ref="J259" authorId="0" shapeId="0" xr:uid="{00000000-0006-0000-0400-000001000000}">
      <text>
        <r>
          <rPr>
            <b/>
            <sz val="9"/>
            <color indexed="81"/>
            <rFont val="Tahoma"/>
            <family val="2"/>
          </rPr>
          <t>SECPLANIFICACION:</t>
        </r>
        <r>
          <rPr>
            <sz val="9"/>
            <color indexed="81"/>
            <rFont val="Tahoma"/>
            <family val="2"/>
          </rPr>
          <t xml:space="preserve">
S/D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C.N.R.T.</author>
    <author>CNRT</author>
    <author>Silvana</author>
    <author>maralph</author>
    <author>jmorin</author>
    <author>mralph</author>
    <author xml:space="preserve"> Martin Ralph</author>
    <author xml:space="preserve"> </author>
  </authors>
  <commentList>
    <comment ref="F149" authorId="0" shapeId="0" xr:uid="{00000000-0006-0000-0500-000001000000}">
      <text>
        <r>
          <rPr>
            <b/>
            <sz val="12"/>
            <color indexed="81"/>
            <rFont val="Tahoma"/>
            <family val="2"/>
          </rPr>
          <t>CNRT:</t>
        </r>
        <r>
          <rPr>
            <sz val="12"/>
            <color indexed="81"/>
            <rFont val="Tahoma"/>
            <family val="2"/>
          </rPr>
          <t xml:space="preserve">
Un incendio en el Puesto Central de Operaciones ocasionó una reducción en la cantidad de servicios.</t>
        </r>
      </text>
    </comment>
    <comment ref="G156" authorId="1" shapeId="0" xr:uid="{00000000-0006-0000-0500-000002000000}">
      <text>
        <r>
          <rPr>
            <b/>
            <sz val="11"/>
            <color indexed="81"/>
            <rFont val="Tahoma"/>
            <family val="2"/>
          </rPr>
          <t>CNRT:</t>
        </r>
        <r>
          <rPr>
            <sz val="11"/>
            <color indexed="81"/>
            <rFont val="Tahoma"/>
            <family val="2"/>
          </rPr>
          <t xml:space="preserve">
Pax transportados por TMS del 1 al 6 de enero 446,702
Pax transportados por UGOFE del 7 al 31 de enero 1,831,852</t>
        </r>
      </text>
    </comment>
    <comment ref="J159" authorId="2" shapeId="0" xr:uid="{00000000-0006-0000-0500-000003000000}">
      <text>
        <r>
          <rPr>
            <sz val="8"/>
            <color indexed="81"/>
            <rFont val="Tahoma"/>
            <family val="2"/>
          </rPr>
          <t xml:space="preserve">
</t>
        </r>
        <r>
          <rPr>
            <b/>
            <sz val="10"/>
            <color indexed="81"/>
            <rFont val="Tahoma"/>
            <family val="2"/>
          </rPr>
          <t>CNRT:</t>
        </r>
        <r>
          <rPr>
            <sz val="10"/>
            <color indexed="81"/>
            <rFont val="Tahoma"/>
            <family val="2"/>
          </rPr>
          <t xml:space="preserve">
Problemas gremiales interrumpieron el servicio por varios días.</t>
        </r>
        <r>
          <rPr>
            <sz val="8"/>
            <color indexed="81"/>
            <rFont val="Tahoma"/>
            <family val="2"/>
          </rPr>
          <t xml:space="preserve">
</t>
        </r>
      </text>
    </comment>
    <comment ref="D185" authorId="1" shapeId="0" xr:uid="{00000000-0006-0000-0500-000004000000}">
      <text>
        <r>
          <rPr>
            <b/>
            <sz val="12"/>
            <color indexed="81"/>
            <rFont val="Tahoma"/>
            <family val="2"/>
          </rPr>
          <t xml:space="preserve">CNRT:
</t>
        </r>
        <r>
          <rPr>
            <sz val="12"/>
            <color indexed="81"/>
            <rFont val="Tahoma"/>
            <family val="2"/>
          </rPr>
          <t>Estimado por TMB.
A la fecha no se  enviaron datos definitivos.</t>
        </r>
      </text>
    </comment>
    <comment ref="F185" authorId="1" shapeId="0" xr:uid="{00000000-0006-0000-0500-000005000000}">
      <text>
        <r>
          <rPr>
            <b/>
            <sz val="12"/>
            <color indexed="81"/>
            <rFont val="Tahoma"/>
            <family val="2"/>
          </rPr>
          <t>CNRT:</t>
        </r>
        <r>
          <rPr>
            <sz val="12"/>
            <color indexed="81"/>
            <rFont val="Tahoma"/>
            <family val="2"/>
          </rPr>
          <t xml:space="preserve">
Estimado por TMR.
A la fecha no se  enviaron datos definitivos.</t>
        </r>
      </text>
    </comment>
    <comment ref="F188" authorId="1" shapeId="0" xr:uid="{00000000-0006-0000-0500-000006000000}">
      <text>
        <r>
          <rPr>
            <b/>
            <sz val="12"/>
            <color indexed="81"/>
            <rFont val="Tahoma"/>
            <family val="2"/>
          </rPr>
          <t>CNRT:</t>
        </r>
        <r>
          <rPr>
            <sz val="12"/>
            <color indexed="81"/>
            <rFont val="Tahoma"/>
            <family val="2"/>
          </rPr>
          <t xml:space="preserve">
Una serie de conflictos gremiales afectaron el servicio.</t>
        </r>
      </text>
    </comment>
    <comment ref="J199" authorId="3" shapeId="0" xr:uid="{00000000-0006-0000-0500-000007000000}">
      <text>
        <r>
          <rPr>
            <b/>
            <sz val="12"/>
            <color indexed="81"/>
            <rFont val="Tahoma"/>
            <family val="2"/>
          </rPr>
          <t>CNRT:</t>
        </r>
        <r>
          <rPr>
            <sz val="12"/>
            <color indexed="81"/>
            <rFont val="Tahoma"/>
            <family val="2"/>
          </rPr>
          <t xml:space="preserve">
Reiteradas medidas de fuerza afectaron el servicio</t>
        </r>
      </text>
    </comment>
    <comment ref="J205" authorId="3" shapeId="0" xr:uid="{00000000-0006-0000-0500-000008000000}">
      <text>
        <r>
          <rPr>
            <b/>
            <sz val="12"/>
            <color indexed="81"/>
            <rFont val="Tahoma"/>
            <family val="2"/>
          </rPr>
          <t>CNRT:
Reiteradas medidas de fuerza afectaron el servicio</t>
        </r>
      </text>
    </comment>
    <comment ref="E210" authorId="4" shapeId="0" xr:uid="{00000000-0006-0000-0500-000009000000}">
      <text>
        <r>
          <rPr>
            <sz val="11"/>
            <color indexed="81"/>
            <rFont val="Tahoma"/>
            <family val="2"/>
          </rPr>
          <t>La epidemia de Gripe A junto con la falta de cambio provocaron la importante disminución en la cantidad de boletos vendidos. Por esta última causa TBA debió vender boletos sólo con cambio exacto durante varios días de Julio.</t>
        </r>
      </text>
    </comment>
    <comment ref="H210" authorId="4" shapeId="0" xr:uid="{00000000-0006-0000-0500-00000A000000}">
      <text>
        <r>
          <rPr>
            <sz val="11"/>
            <color indexed="81"/>
            <rFont val="Tahoma"/>
            <family val="2"/>
          </rPr>
          <t>La epidemia de Gripe A junto con la falta de cambio provocaron la importante disminución en la cantidad de boletos vendidos. Por esta última causa TBA debió vender boletos sólo con cambio exacto durante varios días de Julio.</t>
        </r>
      </text>
    </comment>
    <comment ref="E216" authorId="5" shapeId="0" xr:uid="{00000000-0006-0000-0500-00000B000000}">
      <text>
        <r>
          <rPr>
            <b/>
            <sz val="12"/>
            <color indexed="81"/>
            <rFont val="Tahoma"/>
            <family val="2"/>
          </rPr>
          <t>TBA:</t>
        </r>
        <r>
          <rPr>
            <sz val="12"/>
            <color indexed="81"/>
            <rFont val="Tahoma"/>
            <family val="2"/>
          </rPr>
          <t xml:space="preserve"> La baja en la venta de pasajes se dio principalmente por la falta de cambio en las boleterías.
</t>
        </r>
      </text>
    </comment>
    <comment ref="H216" authorId="5" shapeId="0" xr:uid="{00000000-0006-0000-0500-00000C000000}">
      <text>
        <r>
          <rPr>
            <b/>
            <sz val="12"/>
            <color indexed="81"/>
            <rFont val="Tahoma"/>
            <family val="2"/>
          </rPr>
          <t xml:space="preserve">TBA: </t>
        </r>
        <r>
          <rPr>
            <sz val="12"/>
            <color indexed="81"/>
            <rFont val="Tahoma"/>
            <family val="2"/>
          </rPr>
          <t xml:space="preserve">La baja en la venta de pasajes se dio principalmente por la falta de cambio en las boleterías.
</t>
        </r>
      </text>
    </comment>
    <comment ref="E217" authorId="5" shapeId="0" xr:uid="{00000000-0006-0000-0500-00000D000000}">
      <text>
        <r>
          <rPr>
            <b/>
            <sz val="12"/>
            <color indexed="81"/>
            <rFont val="Tahoma"/>
            <family val="2"/>
          </rPr>
          <t>TBA:</t>
        </r>
        <r>
          <rPr>
            <b/>
            <sz val="8"/>
            <color indexed="81"/>
            <rFont val="Tahoma"/>
            <family val="2"/>
          </rPr>
          <t xml:space="preserve"> </t>
        </r>
        <r>
          <rPr>
            <sz val="12"/>
            <color indexed="81"/>
            <rFont val="Tahoma"/>
            <family val="2"/>
          </rPr>
          <t>La baja en la venta de pasajes se dio principalmente por la falta de cambio en las boleterías</t>
        </r>
        <r>
          <rPr>
            <b/>
            <sz val="8"/>
            <color indexed="81"/>
            <rFont val="Tahoma"/>
            <family val="2"/>
          </rPr>
          <t>.</t>
        </r>
      </text>
    </comment>
    <comment ref="H217" authorId="5" shapeId="0" xr:uid="{00000000-0006-0000-0500-00000E000000}">
      <text>
        <r>
          <rPr>
            <b/>
            <sz val="12"/>
            <color indexed="81"/>
            <rFont val="Tahoma"/>
            <family val="2"/>
          </rPr>
          <t>TBA:</t>
        </r>
        <r>
          <rPr>
            <sz val="12"/>
            <color indexed="81"/>
            <rFont val="Tahoma"/>
            <family val="2"/>
          </rPr>
          <t xml:space="preserve"> La baja en la venta de pasajes se dio principalmente por la falta de cambio en las boleterías.
</t>
        </r>
      </text>
    </comment>
    <comment ref="H220" authorId="5" shapeId="0" xr:uid="{00000000-0006-0000-0500-00000F000000}">
      <text>
        <r>
          <rPr>
            <b/>
            <sz val="12"/>
            <color indexed="81"/>
            <rFont val="Tahoma"/>
            <family val="2"/>
          </rPr>
          <t>TBA:</t>
        </r>
        <r>
          <rPr>
            <sz val="12"/>
            <color indexed="81"/>
            <rFont val="Tahoma"/>
            <family val="2"/>
          </rPr>
          <t xml:space="preserve">
Por un conflicto gremial con los boleteros entre el 6 y el 14 de mayo inclusive, no se vendieron boletos en la mayoría de las estaciones. Sólo se atendieron algunas boleterías importantes. Además, el feriado del 24 y la disposición de viajar gratis el 25 afectaron la venta de pasajes. El número estimado por TBA de pasajeros  transportados es de 9,747,964.</t>
        </r>
      </text>
    </comment>
    <comment ref="E222" authorId="6" shapeId="0" xr:uid="{00000000-0006-0000-0500-000010000000}">
      <text>
        <r>
          <rPr>
            <b/>
            <sz val="11"/>
            <color indexed="81"/>
            <rFont val="Tahoma"/>
            <family val="2"/>
          </rPr>
          <t>CNRT:</t>
        </r>
        <r>
          <rPr>
            <sz val="11"/>
            <color indexed="81"/>
            <rFont val="Tahoma"/>
            <family val="2"/>
          </rPr>
          <t xml:space="preserve">
Datos Provisorios. No se encuentran consolidados los pasajes vendidos con la tarjeta electrónica UNICA.</t>
        </r>
      </text>
    </comment>
    <comment ref="H222" authorId="6" shapeId="0" xr:uid="{00000000-0006-0000-0500-000011000000}">
      <text>
        <r>
          <rPr>
            <b/>
            <sz val="11"/>
            <color indexed="81"/>
            <rFont val="Tahoma"/>
            <family val="2"/>
          </rPr>
          <t xml:space="preserve">CNRT:
</t>
        </r>
        <r>
          <rPr>
            <sz val="11"/>
            <color indexed="81"/>
            <rFont val="Tahoma"/>
            <family val="2"/>
          </rPr>
          <t>Datos Provisorios. No se encuentran consolidados los pasajes vendidos con la tarjeta electrónica UNICA.</t>
        </r>
      </text>
    </comment>
    <comment ref="G225" authorId="6" shapeId="0" xr:uid="{00000000-0006-0000-0500-000012000000}">
      <text>
        <r>
          <rPr>
            <b/>
            <sz val="12"/>
            <color indexed="81"/>
            <rFont val="Tahoma"/>
            <family val="2"/>
          </rPr>
          <t>UGOFESA-San Martin:</t>
        </r>
        <r>
          <rPr>
            <sz val="12"/>
            <color indexed="81"/>
            <rFont val="Tahoma"/>
            <family val="2"/>
          </rPr>
          <t xml:space="preserve">
El día 15 de octubre a raíz del acto sindical de la CGT, la recaudación se vio afectada por la falta de control de evasión y de algunas boleterías sin personal en el San Martín, por lo tanto la estimación de pasajeros transportados efectivamente en ese día es de 173.780; llevando el total mensual a 4.379.203</t>
        </r>
      </text>
    </comment>
    <comment ref="F226" authorId="6" shapeId="0" xr:uid="{00000000-0006-0000-0500-000013000000}">
      <text>
        <r>
          <rPr>
            <b/>
            <sz val="12"/>
            <color indexed="81"/>
            <rFont val="Tahoma"/>
            <family val="2"/>
          </rPr>
          <t xml:space="preserve">UGOFE-Linea Roca:
</t>
        </r>
        <r>
          <rPr>
            <sz val="12"/>
            <color indexed="81"/>
            <rFont val="Tahoma"/>
            <family val="2"/>
          </rPr>
          <t xml:space="preserve">La razón principal de la baja en la cantidad de boletos vendidos fue la falta de monedas.
</t>
        </r>
      </text>
    </comment>
    <comment ref="C227" authorId="7" shapeId="0" xr:uid="{00000000-0006-0000-0500-000014000000}">
      <text>
        <r>
          <rPr>
            <b/>
            <sz val="10"/>
            <color indexed="81"/>
            <rFont val="Tahoma"/>
            <family val="2"/>
          </rPr>
          <t xml:space="preserve">Ferrovias: </t>
        </r>
        <r>
          <rPr>
            <sz val="10"/>
            <color indexed="81"/>
            <rFont val="Tahoma"/>
            <family val="2"/>
          </rPr>
          <t xml:space="preserve">Por acta acuerdo del 3/12 las boleterías permanecen cerradas desde las 21 a 6 horas, ya que se retiró la Gendarmería de las estaciones.
</t>
        </r>
      </text>
    </comment>
    <comment ref="F227" authorId="7" shapeId="0" xr:uid="{00000000-0006-0000-0500-000015000000}">
      <text>
        <r>
          <rPr>
            <b/>
            <sz val="8"/>
            <color indexed="81"/>
            <rFont val="Tahoma"/>
            <family val="2"/>
          </rPr>
          <t>UGOFE-Roca:</t>
        </r>
        <r>
          <rPr>
            <sz val="10"/>
            <color indexed="81"/>
            <rFont val="Tahoma"/>
            <family val="2"/>
          </rPr>
          <t xml:space="preserve"> La escasez de monedas provocó el cierre de boleterias por falta de cambio y por consecuencia la merma en la venta de boletos
</t>
        </r>
      </text>
    </comment>
    <comment ref="I227" authorId="7" shapeId="0" xr:uid="{00000000-0006-0000-0500-000016000000}">
      <text>
        <r>
          <rPr>
            <b/>
            <sz val="10"/>
            <color indexed="81"/>
            <rFont val="Tahoma"/>
            <family val="2"/>
          </rPr>
          <t xml:space="preserve">Metrovias: </t>
        </r>
        <r>
          <rPr>
            <sz val="10"/>
            <color indexed="81"/>
            <rFont val="Tahoma"/>
            <family val="2"/>
          </rPr>
          <t>Desde el 30/11 la Gendarmería no prestó servicios de seguridad en las estaciones y por tal motivo las boleterías permanecieron cerradas en diferentes días y horarios.
Pax Estimado 1,943,606</t>
        </r>
      </text>
    </comment>
    <comment ref="F229" authorId="7" shapeId="0" xr:uid="{00000000-0006-0000-0500-000017000000}">
      <text>
        <r>
          <rPr>
            <b/>
            <sz val="12"/>
            <color indexed="81"/>
            <rFont val="Tahoma"/>
            <family val="2"/>
          </rPr>
          <t>UGOFE-Línea Roca:</t>
        </r>
        <r>
          <rPr>
            <sz val="12"/>
            <color indexed="81"/>
            <rFont val="Tahoma"/>
            <family val="2"/>
          </rPr>
          <t xml:space="preserve"> Cabe señalar que en el curso de ese mes se registraron un corte de vías en Avellaneda por manifestantes y dos jornadas de protestas del gremio Unión Ferroviaria, además de numerosos e importantes cierres de boleterías por falta de monedas.</t>
        </r>
        <r>
          <rPr>
            <sz val="8"/>
            <color indexed="81"/>
            <rFont val="Tahoma"/>
            <family val="2"/>
          </rPr>
          <t xml:space="preserve">
</t>
        </r>
      </text>
    </comment>
    <comment ref="H241" authorId="7" shapeId="0" xr:uid="{00000000-0006-0000-0500-000018000000}">
      <text>
        <r>
          <rPr>
            <b/>
            <sz val="14"/>
            <color indexed="81"/>
            <rFont val="Tahoma"/>
            <family val="2"/>
          </rPr>
          <t>CNRT:</t>
        </r>
        <r>
          <rPr>
            <sz val="14"/>
            <color indexed="81"/>
            <rFont val="Tahoma"/>
            <family val="2"/>
          </rPr>
          <t xml:space="preserve">
El accidente del 22 de febrero en estación Once produjo una disminución importante en la cantidad de servicios.
</t>
        </r>
      </text>
    </comment>
    <comment ref="G260" authorId="7" shapeId="0" xr:uid="{00000000-0006-0000-0500-000019000000}">
      <text>
        <r>
          <rPr>
            <b/>
            <sz val="12"/>
            <color indexed="81"/>
            <rFont val="Tahoma"/>
            <family val="2"/>
          </rPr>
          <t>CNRT:</t>
        </r>
        <r>
          <rPr>
            <sz val="12"/>
            <color indexed="81"/>
            <rFont val="Tahoma"/>
            <family val="2"/>
          </rPr>
          <t xml:space="preserve">
La baja se debe a los trabajos de adecuación de andenes que se están llevando a cabo.</t>
        </r>
      </text>
    </comment>
    <comment ref="G261" authorId="7" shapeId="0" xr:uid="{00000000-0006-0000-0500-00001A000000}">
      <text>
        <r>
          <rPr>
            <b/>
            <sz val="12"/>
            <color indexed="81"/>
            <rFont val="Tahoma"/>
            <family val="2"/>
          </rPr>
          <t xml:space="preserve">CNRT:
</t>
        </r>
        <r>
          <rPr>
            <sz val="12"/>
            <color indexed="81"/>
            <rFont val="Tahoma"/>
            <family val="2"/>
          </rPr>
          <t>La baja se debe a los trabajos de adecuación de andenes que se están llevando a cabo.</t>
        </r>
      </text>
    </comment>
  </commentList>
</comments>
</file>

<file path=xl/sharedStrings.xml><?xml version="1.0" encoding="utf-8"?>
<sst xmlns="http://schemas.openxmlformats.org/spreadsheetml/2006/main" count="1695" uniqueCount="114">
  <si>
    <t>Año</t>
  </si>
  <si>
    <t>Enero</t>
  </si>
  <si>
    <t>Febrero</t>
  </si>
  <si>
    <t>Marzo</t>
  </si>
  <si>
    <t>Abril</t>
  </si>
  <si>
    <t>Mayo</t>
  </si>
  <si>
    <t>Junio</t>
  </si>
  <si>
    <t>Julio</t>
  </si>
  <si>
    <t>Agosto</t>
  </si>
  <si>
    <t>Septiembre</t>
  </si>
  <si>
    <t>Octubre</t>
  </si>
  <si>
    <t>Noviembre</t>
  </si>
  <si>
    <t>Diciembre</t>
  </si>
  <si>
    <t>Total</t>
  </si>
  <si>
    <t>Observatorio Nacional de Datos de Transporte</t>
  </si>
  <si>
    <t>Centro Tecnológico de Transporte, Tránsito y Seguridad Vial</t>
  </si>
  <si>
    <t>Universidad Tecnológica Nacional</t>
  </si>
  <si>
    <t>Sección</t>
  </si>
  <si>
    <t>Cuadro</t>
  </si>
  <si>
    <t>Descripción</t>
  </si>
  <si>
    <t>Fuente</t>
  </si>
  <si>
    <t>Mes</t>
  </si>
  <si>
    <t>Transporte urbano de pasajeros</t>
  </si>
  <si>
    <t>CNRT</t>
  </si>
  <si>
    <t>4.2.1.2.2</t>
  </si>
  <si>
    <t>4.2.1.2.1</t>
  </si>
  <si>
    <t>Pasajeros pagos por mes en ferrocarriles de la Región Metropolitana de Buenos Aires</t>
  </si>
  <si>
    <t>Último dato disponible</t>
  </si>
  <si>
    <t>Fecha de actualización</t>
  </si>
  <si>
    <t>4.2.1.2.3</t>
  </si>
  <si>
    <t xml:space="preserve">Pasajeros pagos por mes en ferrocarriles de la Región Metropolitana de Buenos Aires.  Variación porcentual respecto del mes anterior. </t>
  </si>
  <si>
    <t>4.2.1.2.4</t>
  </si>
  <si>
    <t>Pasajeros pagos por mes en ferrocarriles de la Región Metropolitana de Buenos Aires. Variación porcentual respecto de cada mes del año anterior.</t>
  </si>
  <si>
    <t>1993 - 1994</t>
  </si>
  <si>
    <t>1994 - 1995</t>
  </si>
  <si>
    <t>1995 - 1996</t>
  </si>
  <si>
    <t>1996 - 1997</t>
  </si>
  <si>
    <t>1997 -1998</t>
  </si>
  <si>
    <t>1998 - 1999</t>
  </si>
  <si>
    <t>1999 - 2000</t>
  </si>
  <si>
    <t>2000 - 2001</t>
  </si>
  <si>
    <t>2001 - 2002</t>
  </si>
  <si>
    <t>2002 - 2003</t>
  </si>
  <si>
    <t>2003 - 2004</t>
  </si>
  <si>
    <t>2004 - 2005</t>
  </si>
  <si>
    <t>2005 - 2006</t>
  </si>
  <si>
    <t>2006 - 2007</t>
  </si>
  <si>
    <t>2007 - 2008</t>
  </si>
  <si>
    <t>2008 - 2009</t>
  </si>
  <si>
    <t>2009 - 2010</t>
  </si>
  <si>
    <t>2010 - 2011</t>
  </si>
  <si>
    <t>2011 - 2012</t>
  </si>
  <si>
    <t>2012 - 2013</t>
  </si>
  <si>
    <t>2013 - 2014</t>
  </si>
  <si>
    <t>4.2.1.2.5</t>
  </si>
  <si>
    <t>Pasajeros pagos por mes en ferrocarriles de la Región Metropolitana de Buenos Aires.</t>
  </si>
  <si>
    <t xml:space="preserve">Pasajeros pagos por año en ferrocarriles de la Región Metropolitana de Buenos Aires. </t>
  </si>
  <si>
    <t>Pasajeros pagos por mes en ferrocarriles de la Región Metropolitana de Buenos Aires. Participación de cada línea en el total de pasajeros transportados.</t>
  </si>
  <si>
    <t>Volver al índice</t>
  </si>
  <si>
    <t>2014 - 2015</t>
  </si>
  <si>
    <t>Pasajeros pagos</t>
  </si>
  <si>
    <r>
      <t xml:space="preserve">Urquiza </t>
    </r>
    <r>
      <rPr>
        <b/>
        <vertAlign val="superscript"/>
        <sz val="12"/>
        <color indexed="8"/>
        <rFont val="Calibri"/>
        <family val="2"/>
      </rPr>
      <t>(7)</t>
    </r>
  </si>
  <si>
    <r>
      <t xml:space="preserve">Tren de la Costa </t>
    </r>
    <r>
      <rPr>
        <b/>
        <vertAlign val="superscript"/>
        <sz val="12"/>
        <color indexed="8"/>
        <rFont val="Calibri"/>
        <family val="2"/>
      </rPr>
      <t>(9)</t>
    </r>
  </si>
  <si>
    <t>Total Pasajeros pagos
 (Incluye TDC)</t>
  </si>
  <si>
    <t>Pasajeros pagos transportados por año en ferrocarriles de la Región Metropolitana de Buenos Aires</t>
  </si>
  <si>
    <t>4.2.1.2.6</t>
  </si>
  <si>
    <t>4.2.1.2.7</t>
  </si>
  <si>
    <t>Pasajeros pagos y pasajeros transportados en ferrocarriles de la Región Metropolitana de Buenos Aires.</t>
  </si>
  <si>
    <t>Pasajeros Pagos</t>
  </si>
  <si>
    <t>Comparativa</t>
  </si>
  <si>
    <r>
      <rPr>
        <b/>
        <vertAlign val="superscript"/>
        <sz val="11"/>
        <color indexed="8"/>
        <rFont val="Calibri"/>
        <family val="2"/>
      </rPr>
      <t xml:space="preserve">(1) </t>
    </r>
    <r>
      <rPr>
        <b/>
        <sz val="11"/>
        <color theme="1"/>
        <rFont val="Calibri"/>
        <family val="2"/>
        <scheme val="minor"/>
      </rPr>
      <t>Operadoras de la Línea Belgrano Norte:</t>
    </r>
    <r>
      <rPr>
        <sz val="11"/>
        <color theme="1"/>
        <rFont val="Calibri"/>
        <family val="2"/>
        <scheme val="minor"/>
      </rPr>
      <t xml:space="preserve">
- Desde el 01/04/1994: Ferrovias S.A.C. (Ferrovias, del Grupo EMEPA)</t>
    </r>
  </si>
  <si>
    <r>
      <rPr>
        <b/>
        <vertAlign val="superscript"/>
        <sz val="11"/>
        <color indexed="8"/>
        <rFont val="Calibri"/>
        <family val="2"/>
      </rPr>
      <t xml:space="preserve">(2) </t>
    </r>
    <r>
      <rPr>
        <b/>
        <sz val="11"/>
        <color theme="1"/>
        <rFont val="Calibri"/>
        <family val="2"/>
        <scheme val="minor"/>
      </rPr>
      <t xml:space="preserve">Operadoras de la Línea Belgrano Sur: </t>
    </r>
    <r>
      <rPr>
        <sz val="11"/>
        <color theme="1"/>
        <rFont val="Calibri"/>
        <family val="2"/>
        <scheme val="minor"/>
      </rPr>
      <t xml:space="preserve">
- Entre el 01/05/1994 y el 22/05/2007: Transportes Metropolitano Belgrano Sur (TMB, de Sergio Taselli)
- Entre el 22/05/2007 y el 12/09/2013: Unidad de Gestión Operativa Ferroviaria de Emergencia S.A. (UGOFE, asociación entre el Estado Nacional, Ferrovias y Metrovias)
- Entre el 12/09/2013 y el 10/02/2014: Operadora Ferroviaria del Estado (SOFSE, del Estado Nacional)
- Entre el 10/02/2014 y el 02/03/2015: Argentren S.A. (Argentren, del Grupo EMEPA)
- Desde el 02/03/2015: Trenes Argentinos Operadora Ferroviaria (Trenes Argentinos - SOFSE, del Estado Nacional)</t>
    </r>
  </si>
  <si>
    <r>
      <rPr>
        <b/>
        <vertAlign val="superscript"/>
        <sz val="11"/>
        <color indexed="8"/>
        <rFont val="Calibri"/>
        <family val="2"/>
      </rPr>
      <t xml:space="preserve">(3) </t>
    </r>
    <r>
      <rPr>
        <b/>
        <sz val="11"/>
        <color theme="1"/>
        <rFont val="Calibri"/>
        <family val="2"/>
        <scheme val="minor"/>
      </rPr>
      <t>Operadoras de la Línea Mitre</t>
    </r>
    <r>
      <rPr>
        <sz val="11"/>
        <color theme="1"/>
        <rFont val="Calibri"/>
        <family val="2"/>
        <scheme val="minor"/>
      </rPr>
      <t>:
- Entre el 27/05/1995 y el 24/05/2012: Trenes de Buenos Aires (TBA, del Grupo Cirigliano)
- Entre el 24/05/2012 y el 12/09/2013: Unidad de Gestión Operativa Mitre Sarmiento (UGOMS, asociación entre el Estado Nacional, Ferrovias y Metrovias)
- Entre el 12/09/2013 y el 10/02/2014: Operadora Ferroviaria del Estado (SOFSE)
- Entre el 10/02/2014 y el 02/03/2015: Corredores Ferroviarios S.A. (COFESA, del Grupo Roggio)
- Desde el 02/03/2015: Trenes Argentinos Operadora Ferroviaria (Trenes Argentinos - SOFSE)</t>
    </r>
  </si>
  <si>
    <r>
      <rPr>
        <b/>
        <vertAlign val="superscript"/>
        <sz val="11"/>
        <color indexed="8"/>
        <rFont val="Calibri"/>
        <family val="2"/>
      </rPr>
      <t xml:space="preserve">(4) </t>
    </r>
    <r>
      <rPr>
        <b/>
        <sz val="11"/>
        <color theme="1"/>
        <rFont val="Calibri"/>
        <family val="2"/>
        <scheme val="minor"/>
      </rPr>
      <t>Operadoras de la Línea Roca</t>
    </r>
    <r>
      <rPr>
        <sz val="11"/>
        <color theme="1"/>
        <rFont val="Calibri"/>
        <family val="2"/>
        <scheme val="minor"/>
      </rPr>
      <t>: 
- Entre el 01/01/1995 y el 22/05/2007: Transportes Metropolitano Roca (TMR, de Sergio Taselli)
- Entre el 22/05/2007 y el 12/09/2013: Unidad de Gestión Operativa Ferroviaria de Emergencia S.A. (UGOFE)
- Entre el 12/09/2013 y el 10/02/2014: Operadora Ferroviaria del Estado (SOFSE)
- Entre el 10/02/2014 y el 02/03/2015: Argentren S.A. (Argentren)
- Desde el 02/03/2015: Trenes Argentinos Operadora Ferroviaria (Trenes Argentinos - SOFSE)</t>
    </r>
  </si>
  <si>
    <r>
      <rPr>
        <b/>
        <vertAlign val="superscript"/>
        <sz val="11"/>
        <color indexed="8"/>
        <rFont val="Calibri"/>
        <family val="2"/>
      </rPr>
      <t xml:space="preserve">(5) </t>
    </r>
    <r>
      <rPr>
        <b/>
        <sz val="11"/>
        <color theme="1"/>
        <rFont val="Calibri"/>
        <family val="2"/>
        <scheme val="minor"/>
      </rPr>
      <t xml:space="preserve">Operadoras de la Línea San Martín: </t>
    </r>
    <r>
      <rPr>
        <sz val="11"/>
        <color theme="1"/>
        <rFont val="Calibri"/>
        <family val="2"/>
        <scheme val="minor"/>
      </rPr>
      <t xml:space="preserve">
- Entre el 01/04/1994 y el 07/01/2005: Transportes Metropolitano San Martín (TMS, de Sergio Taselli)
- Entre el 07/01/2005 y el 12/09/2013: Unidad de Gestión Operativa Ferroviaria de Emergencia S.A. (UGOFE)
- Entre el 12/09/2013 y el 10/02/2014: Operadora Ferroviaria del Estado (SOFSE)
- Entre el 10/02/2014 y el 02/03/2015: Corredores Ferroviarios S.A. (COFESA)
- Desde el 02/03/2015: Trenes Argentinos Operadora Ferroviaria (Trenes Argentinos - SOFSE)</t>
    </r>
  </si>
  <si>
    <r>
      <rPr>
        <b/>
        <vertAlign val="superscript"/>
        <sz val="11"/>
        <color indexed="8"/>
        <rFont val="Calibri"/>
        <family val="2"/>
      </rPr>
      <t xml:space="preserve">(6) </t>
    </r>
    <r>
      <rPr>
        <b/>
        <sz val="11"/>
        <color theme="1"/>
        <rFont val="Calibri"/>
        <family val="2"/>
        <scheme val="minor"/>
      </rPr>
      <t>Operadoras de la Línea Sarmiento:</t>
    </r>
    <r>
      <rPr>
        <sz val="11"/>
        <color theme="1"/>
        <rFont val="Calibri"/>
        <family val="2"/>
        <scheme val="minor"/>
      </rPr>
      <t xml:space="preserve">
- Entre el 27/05/1995 y el 24/05/2012: Trenes de Buenos Aires (TBA)
- Entre el 24/05/2012 y el 12/09/2013: Unidad de Gestión Operativa Mitre Sarmiento (UGOMS)
- Entre el 12/09/2013 y el 02/03/2015: Operadora Ferroviario del Estado (SOFSE)
- Desde el 02/03/2015: Trenes Argentinos Operadora Ferroviaria (Trenes Argentinos - SOFSE)</t>
    </r>
  </si>
  <si>
    <r>
      <rPr>
        <b/>
        <vertAlign val="superscript"/>
        <sz val="11"/>
        <color indexed="8"/>
        <rFont val="Calibri"/>
        <family val="2"/>
      </rPr>
      <t xml:space="preserve">(7) </t>
    </r>
    <r>
      <rPr>
        <b/>
        <sz val="11"/>
        <color theme="1"/>
        <rFont val="Calibri"/>
        <family val="2"/>
        <scheme val="minor"/>
      </rPr>
      <t>Operadoras de la Línea Urquiza:</t>
    </r>
    <r>
      <rPr>
        <sz val="11"/>
        <color theme="1"/>
        <rFont val="Calibri"/>
        <family val="2"/>
        <scheme val="minor"/>
      </rPr>
      <t xml:space="preserve">
- Desde el 01/01/1994: Metrovías S.A. (Metrovías, del Grupo Roggio)</t>
    </r>
  </si>
  <si>
    <r>
      <rPr>
        <b/>
        <vertAlign val="superscript"/>
        <sz val="11"/>
        <color indexed="8"/>
        <rFont val="Calibri"/>
        <family val="2"/>
      </rPr>
      <t xml:space="preserve">(8) </t>
    </r>
    <r>
      <rPr>
        <b/>
        <sz val="11"/>
        <color theme="1"/>
        <rFont val="Calibri"/>
        <family val="2"/>
        <scheme val="minor"/>
      </rPr>
      <t>Operadoras del Tren de la Costa:</t>
    </r>
    <r>
      <rPr>
        <sz val="11"/>
        <color theme="1"/>
        <rFont val="Calibri"/>
        <family val="2"/>
        <scheme val="minor"/>
      </rPr>
      <t xml:space="preserve">
- Entre el 11/02/1993 y 03/06/2013 : Tren de la Costa S.A. (del Grupo Sociedad Comercial del Plata S.A.) 
- Entre el 03/06/2013 y 02/03/2015: Operadora Ferroviario del Estado (SOFSE)
- Desde el 02/03/2015: Trenes Argentinos Operadora Ferroviaria (Trenes Argentinos - SOFSE)</t>
    </r>
  </si>
  <si>
    <r>
      <rPr>
        <vertAlign val="superscript"/>
        <sz val="11"/>
        <color indexed="8"/>
        <rFont val="Calibri"/>
        <family val="2"/>
      </rPr>
      <t>(8)</t>
    </r>
    <r>
      <rPr>
        <sz val="11"/>
        <color theme="1"/>
        <rFont val="Calibri"/>
        <family val="2"/>
        <scheme val="minor"/>
      </rPr>
      <t xml:space="preserve"> El 15/9/2014 concluye la renovación de todos lo coches 0 km. de la </t>
    </r>
    <r>
      <rPr>
        <b/>
        <sz val="11"/>
        <color theme="1"/>
        <rFont val="Calibri"/>
        <family val="2"/>
        <scheme val="minor"/>
      </rPr>
      <t>Linea Sarmiento</t>
    </r>
  </si>
  <si>
    <r>
      <rPr>
        <vertAlign val="superscript"/>
        <sz val="11"/>
        <color indexed="8"/>
        <rFont val="Calibri"/>
        <family val="2"/>
      </rPr>
      <t>(9)</t>
    </r>
    <r>
      <rPr>
        <sz val="11"/>
        <color theme="1"/>
        <rFont val="Calibri"/>
        <family val="2"/>
        <scheme val="minor"/>
      </rPr>
      <t xml:space="preserve"> El 24/04/2014  concluye la renovación de todos lo coches 0 km. de la </t>
    </r>
    <r>
      <rPr>
        <b/>
        <sz val="11"/>
        <color theme="1"/>
        <rFont val="Calibri"/>
        <family val="2"/>
        <scheme val="minor"/>
      </rPr>
      <t xml:space="preserve">Linea San Martín </t>
    </r>
  </si>
  <si>
    <r>
      <rPr>
        <vertAlign val="superscript"/>
        <sz val="11"/>
        <color indexed="8"/>
        <rFont val="Calibri"/>
        <family val="2"/>
      </rPr>
      <t>(10)</t>
    </r>
    <r>
      <rPr>
        <sz val="11"/>
        <color theme="1"/>
        <rFont val="Calibri"/>
        <family val="2"/>
        <scheme val="minor"/>
      </rPr>
      <t xml:space="preserve"> El 7/2/2015 concluye la renovación de todos lo coches 0 km. de la </t>
    </r>
    <r>
      <rPr>
        <b/>
        <sz val="11"/>
        <color theme="1"/>
        <rFont val="Calibri"/>
        <family val="2"/>
        <scheme val="minor"/>
      </rPr>
      <t>Linea Mitre.</t>
    </r>
  </si>
  <si>
    <r>
      <rPr>
        <vertAlign val="superscript"/>
        <sz val="11"/>
        <color indexed="8"/>
        <rFont val="Calibri"/>
        <family val="2"/>
      </rPr>
      <t>(9)</t>
    </r>
    <r>
      <rPr>
        <sz val="11"/>
        <color theme="1"/>
        <rFont val="Calibri"/>
        <family val="2"/>
        <scheme val="minor"/>
      </rPr>
      <t xml:space="preserve"> El 15/9/2014 concluye la renovación de todos lo coches 0 km. de la </t>
    </r>
    <r>
      <rPr>
        <b/>
        <sz val="11"/>
        <color theme="1"/>
        <rFont val="Calibri"/>
        <family val="2"/>
        <scheme val="minor"/>
      </rPr>
      <t>Linea Sarmiento</t>
    </r>
  </si>
  <si>
    <r>
      <rPr>
        <vertAlign val="superscript"/>
        <sz val="11"/>
        <color indexed="8"/>
        <rFont val="Calibri"/>
        <family val="2"/>
      </rPr>
      <t>(10)</t>
    </r>
    <r>
      <rPr>
        <sz val="11"/>
        <color theme="1"/>
        <rFont val="Calibri"/>
        <family val="2"/>
        <scheme val="minor"/>
      </rPr>
      <t xml:space="preserve"> El 24/04/2014  concluye la renovación de todos lo coches 0 km. de la </t>
    </r>
    <r>
      <rPr>
        <b/>
        <sz val="11"/>
        <color theme="1"/>
        <rFont val="Calibri"/>
        <family val="2"/>
        <scheme val="minor"/>
      </rPr>
      <t xml:space="preserve">Linea San Martín </t>
    </r>
  </si>
  <si>
    <r>
      <rPr>
        <vertAlign val="superscript"/>
        <sz val="11"/>
        <color indexed="8"/>
        <rFont val="Calibri"/>
        <family val="2"/>
      </rPr>
      <t>(11)</t>
    </r>
    <r>
      <rPr>
        <sz val="11"/>
        <color theme="1"/>
        <rFont val="Calibri"/>
        <family val="2"/>
        <scheme val="minor"/>
      </rPr>
      <t xml:space="preserve"> El 7/2/2015 concluye la renovación de todos lo coches 0 km. de la </t>
    </r>
    <r>
      <rPr>
        <b/>
        <sz val="11"/>
        <color theme="1"/>
        <rFont val="Calibri"/>
        <family val="2"/>
        <scheme val="minor"/>
      </rPr>
      <t>Linea Mitre.</t>
    </r>
  </si>
  <si>
    <r>
      <t xml:space="preserve">Belgrano Norte </t>
    </r>
    <r>
      <rPr>
        <b/>
        <vertAlign val="superscript"/>
        <sz val="12"/>
        <color indexed="8"/>
        <rFont val="Calibri"/>
        <family val="2"/>
      </rPr>
      <t>(1)</t>
    </r>
  </si>
  <si>
    <r>
      <t xml:space="preserve">Belgrano Sur </t>
    </r>
    <r>
      <rPr>
        <b/>
        <vertAlign val="superscript"/>
        <sz val="12"/>
        <color indexed="8"/>
        <rFont val="Calibri"/>
        <family val="2"/>
      </rPr>
      <t>(2)</t>
    </r>
  </si>
  <si>
    <r>
      <t xml:space="preserve">Mitre </t>
    </r>
    <r>
      <rPr>
        <b/>
        <vertAlign val="superscript"/>
        <sz val="12"/>
        <color indexed="8"/>
        <rFont val="Calibri"/>
        <family val="2"/>
      </rPr>
      <t>(3) (11)</t>
    </r>
  </si>
  <si>
    <r>
      <t>Roca</t>
    </r>
    <r>
      <rPr>
        <b/>
        <vertAlign val="superscript"/>
        <sz val="12"/>
        <color indexed="8"/>
        <rFont val="Calibri"/>
        <family val="2"/>
      </rPr>
      <t xml:space="preserve"> (4)</t>
    </r>
  </si>
  <si>
    <r>
      <t xml:space="preserve">Sarmiento </t>
    </r>
    <r>
      <rPr>
        <b/>
        <vertAlign val="superscript"/>
        <sz val="12"/>
        <color indexed="8"/>
        <rFont val="Calibri"/>
        <family val="2"/>
      </rPr>
      <t>(6)(9)</t>
    </r>
  </si>
  <si>
    <r>
      <t xml:space="preserve">San Martín    </t>
    </r>
    <r>
      <rPr>
        <b/>
        <vertAlign val="superscript"/>
        <sz val="12"/>
        <color indexed="8"/>
        <rFont val="Calibri"/>
        <family val="2"/>
      </rPr>
      <t xml:space="preserve"> (5) (10)</t>
    </r>
  </si>
  <si>
    <r>
      <t>Tren de la Costa</t>
    </r>
    <r>
      <rPr>
        <b/>
        <vertAlign val="superscript"/>
        <sz val="12"/>
        <color indexed="8"/>
        <rFont val="Calibri"/>
        <family val="2"/>
      </rPr>
      <t xml:space="preserve"> (8)</t>
    </r>
  </si>
  <si>
    <t>Pasajeros transportados totales por año en ferrocarriles de la Región Metropolitana de Buenos Aires (*)</t>
  </si>
  <si>
    <t xml:space="preserve">Pasajeros transportados totales por año en ferrocarriles de la Región Metropolitana de Buenos Aires. </t>
  </si>
  <si>
    <t xml:space="preserve">Pasajeros pagos y pasajeros transportados totales por año en ferrocarriles de la Región Metropolitana de Buenos Aires. </t>
  </si>
  <si>
    <t>Pasajeros pagos y pasajeros transportados totales por año en ferrocarriles de la Región Metropolitana de Buenos Aires (*)</t>
  </si>
  <si>
    <r>
      <t>(*) A partir de cálculos realizados por la fuente (CNRT), se estimó la cantidad de</t>
    </r>
    <r>
      <rPr>
        <b/>
        <sz val="11"/>
        <color theme="1"/>
        <rFont val="Calibri"/>
        <family val="2"/>
        <scheme val="minor"/>
      </rPr>
      <t xml:space="preserve"> pasajeros transportados totales</t>
    </r>
    <r>
      <rPr>
        <sz val="11"/>
        <color theme="1"/>
        <rFont val="Calibri"/>
        <family val="2"/>
        <scheme val="minor"/>
      </rPr>
      <t xml:space="preserve"> por año y según Línea (con la excepción del Tren de la Costa, dado que la fuente no realizó el calculo para dicha Línea). Por pasajeros transportados totales se incluye a los pasajeros pagos y a la estimación de los pasajeros no pagos, a saber:
            a) Usuarios que evadieron los controles de pago.
            b) Usuarios que no abonaron la tarifa debido a que las boleterías se encontraban cerradas.
            c) Usuarios "franquiciados" (personal ferroviario, discapacitados, etc., que no abonan boleto).</t>
    </r>
  </si>
  <si>
    <t>(**) Datos parciales</t>
  </si>
  <si>
    <t>Pasajeros transportados totales (*)</t>
  </si>
  <si>
    <t>Pasajeros Transportados Totales</t>
  </si>
  <si>
    <t>Pasajeros NO Pagos</t>
  </si>
  <si>
    <t>4.2.1.2.8</t>
  </si>
  <si>
    <t>Pasajeros NO pagos transportados por año en ferrocarriles de la Región Metropolitana de Buenos Aires (*)</t>
  </si>
  <si>
    <t xml:space="preserve">Pasajeros NO pagos transportados por año en ferrocarriles de la Región Metropolitana de Buenos Aires. </t>
  </si>
  <si>
    <t>4.2.1.2.9</t>
  </si>
  <si>
    <r>
      <t>(*) A partir de cálculos realizados por la fuente (CNRT), se estimó la cantidad de</t>
    </r>
    <r>
      <rPr>
        <b/>
        <sz val="11"/>
        <color theme="1"/>
        <rFont val="Calibri"/>
        <family val="2"/>
        <scheme val="minor"/>
      </rPr>
      <t xml:space="preserve"> pasajeros NO pagos </t>
    </r>
    <r>
      <rPr>
        <sz val="11"/>
        <color theme="1"/>
        <rFont val="Calibri"/>
        <family val="2"/>
        <scheme val="minor"/>
      </rPr>
      <t>por año y según Línea (con la excepción del Tren de la Costa, dado que la fuente no realizó el calculo para dicha Línea). Pasajeros NO pagos:
            a) Usuarios que evadieron los controles de pago.
            b) Usuarios que no abonaron la tarifa debido a que las boleterías se encontraban cerradas.
            c) Usuarios "franquiciados" (personal ferroviario, discapacitados, etc., que no abonan boleto).</t>
    </r>
  </si>
  <si>
    <t>Porcentaje de pasajeros NO pagos en relación de los pasajeros transportados totales por año en ferrocarriles de la Región Metropolitana de Buenos Aires (*)</t>
  </si>
  <si>
    <t>2016 - 2017</t>
  </si>
  <si>
    <t>2017 - 2018</t>
  </si>
  <si>
    <t>2015 - 2016</t>
  </si>
  <si>
    <t>2018 - 2019</t>
  </si>
  <si>
    <t>diciembre 2019</t>
  </si>
  <si>
    <t>enero 2020</t>
  </si>
  <si>
    <t>Se dispone de datos en este formato hasta la última fecha de actualización. Puede obtenerse más información en el sitio web de la CNRT, pudiéndose acceder mediante el siguiente link:</t>
  </si>
  <si>
    <t>https://www.argentina.gob.ar/transporte/cnrt/estadisticas-ferroviarias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</si>
</sst>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quot;$&quot;\ * #,##0.00_ ;_ &quot;$&quot;\ * \-#,##0.00_ ;_ &quot;$&quot;\ * &quot;-&quot;??_ ;_ @_ "/>
    <numFmt numFmtId="165" formatCode="_ * #,##0.00_ ;_ * \-#,##0.00_ ;_ * &quot;-&quot;??_ ;_ @_ "/>
    <numFmt numFmtId="166" formatCode="_-* #,##0.00\ &quot;€&quot;_-;\-* #,##0.00\ &quot;€&quot;_-;_-* &quot;-&quot;??\ &quot;€&quot;_-;_-@_-"/>
    <numFmt numFmtId="167" formatCode="_-* #,##0.00\ _€_-;\-* #,##0.00\ _€_-;_-* &quot;-&quot;??\ _€_-;_-@_-"/>
    <numFmt numFmtId="168" formatCode="#,##0;[Red]#,##0"/>
    <numFmt numFmtId="169" formatCode="_(&quot;$&quot;* #,##0.00_);_(&quot;$&quot;* \(#,##0.00\);_(&quot;$&quot;* &quot;-&quot;??_);_(@_)"/>
    <numFmt numFmtId="170" formatCode="_(* #,##0.00_);_(* \(#,##0.00\);_(* &quot;-&quot;??_);_(@_)"/>
    <numFmt numFmtId="171" formatCode="0.0%"/>
    <numFmt numFmtId="172" formatCode="_-* #,##0.00\ &quot;$&quot;_-;\-* #,##0.00\ &quot;$&quot;_-;_-* &quot;-&quot;??\ &quot;$&quot;_-;_-@_-"/>
    <numFmt numFmtId="173" formatCode="_-* #,##0.00\ _$_-;\-* #,##0.00\ _$_-;_-* &quot;-&quot;??\ _$_-;_-@_-"/>
    <numFmt numFmtId="174" formatCode="_ [$€-2]\ * #,##0.00_ ;_ [$€-2]\ * \-#,##0.00_ ;_ [$€-2]\ * &quot;-&quot;??_ "/>
  </numFmts>
  <fonts count="39">
    <font>
      <sz val="11"/>
      <color theme="1"/>
      <name val="Calibri"/>
      <family val="2"/>
      <scheme val="minor"/>
    </font>
    <font>
      <sz val="11"/>
      <color indexed="8"/>
      <name val="Calibri"/>
      <family val="2"/>
    </font>
    <font>
      <b/>
      <sz val="11"/>
      <name val="Calibri"/>
      <family val="2"/>
    </font>
    <font>
      <b/>
      <sz val="11"/>
      <color indexed="8"/>
      <name val="Calibri"/>
      <family val="2"/>
    </font>
    <font>
      <u/>
      <sz val="11"/>
      <color indexed="12"/>
      <name val="Calibri"/>
      <family val="2"/>
    </font>
    <font>
      <sz val="11"/>
      <color indexed="81"/>
      <name val="Tahoma"/>
      <family val="2"/>
    </font>
    <font>
      <b/>
      <sz val="12"/>
      <color indexed="81"/>
      <name val="Tahoma"/>
      <family val="2"/>
    </font>
    <font>
      <sz val="12"/>
      <color indexed="81"/>
      <name val="Tahoma"/>
      <family val="2"/>
    </font>
    <font>
      <b/>
      <sz val="8"/>
      <color indexed="81"/>
      <name val="Tahoma"/>
      <family val="2"/>
    </font>
    <font>
      <b/>
      <sz val="11"/>
      <color indexed="81"/>
      <name val="Tahoma"/>
      <family val="2"/>
    </font>
    <font>
      <b/>
      <sz val="14"/>
      <color indexed="81"/>
      <name val="Tahoma"/>
      <family val="2"/>
    </font>
    <font>
      <sz val="14"/>
      <color indexed="81"/>
      <name val="Tahoma"/>
      <family val="2"/>
    </font>
    <font>
      <b/>
      <sz val="10"/>
      <color indexed="81"/>
      <name val="Tahoma"/>
      <family val="2"/>
    </font>
    <font>
      <sz val="10"/>
      <color indexed="81"/>
      <name val="Tahoma"/>
      <family val="2"/>
    </font>
    <font>
      <sz val="8"/>
      <color indexed="81"/>
      <name val="Tahoma"/>
      <family val="2"/>
    </font>
    <font>
      <sz val="10"/>
      <name val="Arial"/>
      <family val="2"/>
    </font>
    <font>
      <sz val="10"/>
      <name val="Arial"/>
      <family val="2"/>
    </font>
    <font>
      <sz val="10"/>
      <name val="Antique Olive"/>
      <family val="2"/>
    </font>
    <font>
      <sz val="10"/>
      <name val="CG Times"/>
      <family val="1"/>
    </font>
    <font>
      <b/>
      <sz val="10"/>
      <color indexed="8"/>
      <name val="Arial Unicode MS"/>
      <family val="2"/>
    </font>
    <font>
      <sz val="9"/>
      <color indexed="81"/>
      <name val="Tahoma"/>
      <family val="2"/>
    </font>
    <font>
      <b/>
      <sz val="9"/>
      <color indexed="81"/>
      <name val="Tahoma"/>
      <family val="2"/>
    </font>
    <font>
      <sz val="10"/>
      <name val="Arial"/>
      <family val="2"/>
    </font>
    <font>
      <sz val="10"/>
      <name val="Arial"/>
      <family val="2"/>
    </font>
    <font>
      <vertAlign val="superscript"/>
      <sz val="11"/>
      <color indexed="8"/>
      <name val="Calibri"/>
      <family val="2"/>
    </font>
    <font>
      <b/>
      <sz val="12"/>
      <color indexed="8"/>
      <name val="Calibri"/>
      <family val="2"/>
    </font>
    <font>
      <b/>
      <vertAlign val="superscript"/>
      <sz val="12"/>
      <color indexed="8"/>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FF0000"/>
      <name val="Calibri"/>
      <family val="2"/>
    </font>
    <font>
      <sz val="11"/>
      <color indexed="8"/>
      <name val="Calibri"/>
      <family val="2"/>
      <scheme val="minor"/>
    </font>
    <font>
      <b/>
      <sz val="11"/>
      <color indexed="8"/>
      <name val="Calibri"/>
      <family val="2"/>
      <scheme val="minor"/>
    </font>
    <font>
      <b/>
      <sz val="12"/>
      <color theme="1"/>
      <name val="Calibri"/>
      <family val="2"/>
      <scheme val="minor"/>
    </font>
    <font>
      <b/>
      <vertAlign val="superscript"/>
      <sz val="11"/>
      <color indexed="8"/>
      <name val="Calibri"/>
      <family val="2"/>
    </font>
    <font>
      <sz val="10"/>
      <name val="Arial"/>
      <family val="2"/>
    </font>
    <font>
      <sz val="10"/>
      <name val="Arial"/>
      <family val="2"/>
    </font>
    <font>
      <i/>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s>
  <cellStyleXfs count="56">
    <xf numFmtId="0" fontId="0" fillId="0" borderId="0"/>
    <xf numFmtId="174" fontId="15" fillId="0" borderId="0" applyFont="0" applyFill="0" applyBorder="0" applyAlignment="0" applyProtection="0"/>
    <xf numFmtId="0" fontId="4" fillId="0" borderId="0" applyNumberFormat="0" applyFill="0" applyBorder="0" applyAlignment="0" applyProtection="0">
      <alignment vertical="top"/>
      <protection locked="0"/>
    </xf>
    <xf numFmtId="170" fontId="15" fillId="0" borderId="0" applyFont="0" applyFill="0" applyBorder="0" applyAlignment="0" applyProtection="0">
      <alignment wrapText="1"/>
    </xf>
    <xf numFmtId="170" fontId="15" fillId="0" borderId="0" applyFont="0" applyFill="0" applyBorder="0" applyAlignment="0" applyProtection="0">
      <alignment wrapText="1"/>
    </xf>
    <xf numFmtId="173" fontId="18" fillId="0" borderId="0" applyFont="0" applyFill="0" applyBorder="0" applyAlignment="0" applyProtection="0"/>
    <xf numFmtId="165" fontId="15" fillId="0" borderId="0" applyFont="0" applyFill="0" applyBorder="0" applyAlignment="0" applyProtection="0"/>
    <xf numFmtId="170" fontId="16" fillId="0" borderId="0" applyFont="0" applyFill="0" applyBorder="0" applyAlignment="0" applyProtection="0"/>
    <xf numFmtId="165" fontId="28" fillId="0" borderId="0" applyFont="0" applyFill="0" applyBorder="0" applyAlignment="0" applyProtection="0"/>
    <xf numFmtId="167" fontId="15" fillId="0" borderId="0" applyFont="0" applyFill="0" applyBorder="0" applyAlignment="0" applyProtection="0"/>
    <xf numFmtId="170" fontId="15" fillId="0" borderId="0" applyFont="0" applyFill="0" applyBorder="0" applyAlignment="0" applyProtection="0"/>
    <xf numFmtId="166" fontId="15" fillId="0" borderId="0" applyFont="0" applyFill="0" applyBorder="0" applyAlignment="0" applyProtection="0">
      <alignment wrapText="1"/>
    </xf>
    <xf numFmtId="166" fontId="15" fillId="0" borderId="0" applyFont="0" applyFill="0" applyBorder="0" applyAlignment="0" applyProtection="0">
      <alignment wrapText="1"/>
    </xf>
    <xf numFmtId="169" fontId="15" fillId="0" borderId="0" applyFont="0" applyFill="0" applyBorder="0" applyAlignment="0" applyProtection="0">
      <alignment wrapText="1"/>
    </xf>
    <xf numFmtId="169" fontId="15" fillId="0" borderId="0" applyFont="0" applyFill="0" applyBorder="0" applyAlignment="0" applyProtection="0">
      <alignment wrapText="1"/>
    </xf>
    <xf numFmtId="172" fontId="18" fillId="0" borderId="0" applyFont="0" applyFill="0" applyBorder="0" applyAlignment="0" applyProtection="0"/>
    <xf numFmtId="169" fontId="16" fillId="0" borderId="0" applyFont="0" applyFill="0" applyBorder="0" applyAlignment="0" applyProtection="0"/>
    <xf numFmtId="169" fontId="15" fillId="0" borderId="0" applyFont="0" applyFill="0" applyBorder="0" applyAlignment="0" applyProtection="0"/>
    <xf numFmtId="0" fontId="23" fillId="0" borderId="0"/>
    <xf numFmtId="4" fontId="17" fillId="0" borderId="0"/>
    <xf numFmtId="0" fontId="27" fillId="0" borderId="0"/>
    <xf numFmtId="0" fontId="15" fillId="0" borderId="0"/>
    <xf numFmtId="0" fontId="15" fillId="0" borderId="0">
      <alignment wrapText="1"/>
    </xf>
    <xf numFmtId="0" fontId="15" fillId="0" borderId="0"/>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4" fontId="17" fillId="0" borderId="0"/>
    <xf numFmtId="0" fontId="15" fillId="0" borderId="0">
      <alignment wrapText="1"/>
    </xf>
    <xf numFmtId="0" fontId="15" fillId="0" borderId="0">
      <alignment wrapText="1"/>
    </xf>
    <xf numFmtId="0" fontId="16" fillId="0" borderId="0"/>
    <xf numFmtId="0" fontId="28" fillId="0" borderId="0"/>
    <xf numFmtId="0" fontId="15" fillId="0" borderId="0">
      <alignment wrapText="1"/>
    </xf>
    <xf numFmtId="0" fontId="15" fillId="0" borderId="0">
      <alignment wrapText="1"/>
    </xf>
    <xf numFmtId="0" fontId="22" fillId="0" borderId="0"/>
    <xf numFmtId="0" fontId="15" fillId="0" borderId="0">
      <alignment wrapText="1"/>
    </xf>
    <xf numFmtId="0" fontId="15" fillId="0" borderId="0"/>
    <xf numFmtId="0" fontId="28" fillId="0" borderId="0"/>
    <xf numFmtId="9" fontId="2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6" fillId="0" borderId="0"/>
    <xf numFmtId="165" fontId="15" fillId="0" borderId="0" applyFont="0" applyFill="0" applyBorder="0" applyAlignment="0" applyProtection="0">
      <alignment wrapText="1"/>
    </xf>
    <xf numFmtId="165" fontId="28" fillId="0" borderId="0" applyFont="0" applyFill="0" applyBorder="0" applyAlignment="0" applyProtection="0"/>
    <xf numFmtId="164" fontId="15" fillId="0" borderId="0" applyFont="0" applyFill="0" applyBorder="0" applyAlignment="0" applyProtection="0">
      <alignment wrapText="1"/>
    </xf>
    <xf numFmtId="165" fontId="15" fillId="0" borderId="0" applyFont="0" applyFill="0" applyBorder="0" applyAlignment="0" applyProtection="0">
      <alignment wrapText="1"/>
    </xf>
    <xf numFmtId="165" fontId="15" fillId="0" borderId="0" applyFont="0" applyFill="0" applyBorder="0" applyAlignment="0" applyProtection="0"/>
    <xf numFmtId="164" fontId="15" fillId="0" borderId="0" applyFont="0" applyFill="0" applyBorder="0" applyAlignment="0" applyProtection="0">
      <alignment wrapText="1"/>
    </xf>
    <xf numFmtId="0" fontId="37" fillId="0" borderId="0"/>
  </cellStyleXfs>
  <cellXfs count="276">
    <xf numFmtId="0" fontId="0" fillId="0" borderId="0" xfId="0"/>
    <xf numFmtId="0" fontId="30" fillId="3" borderId="0" xfId="0" applyFont="1" applyFill="1"/>
    <xf numFmtId="0" fontId="0" fillId="3" borderId="0" xfId="0" applyFill="1"/>
    <xf numFmtId="0" fontId="31" fillId="3" borderId="0" xfId="0" applyFont="1" applyFill="1" applyAlignment="1">
      <alignment horizontal="left" vertical="center"/>
    </xf>
    <xf numFmtId="0" fontId="29" fillId="3" borderId="0" xfId="0" applyFont="1" applyFill="1"/>
    <xf numFmtId="0" fontId="2" fillId="3" borderId="1" xfId="0" applyFont="1" applyFill="1" applyBorder="1" applyAlignment="1">
      <alignment horizontal="center" vertical="center" wrapText="1"/>
    </xf>
    <xf numFmtId="49" fontId="0" fillId="3" borderId="0" xfId="0" quotePrefix="1" applyNumberFormat="1" applyFill="1" applyAlignment="1">
      <alignment horizontal="left"/>
    </xf>
    <xf numFmtId="3" fontId="1" fillId="0" borderId="3" xfId="0" applyNumberFormat="1" applyFont="1" applyBorder="1" applyAlignment="1">
      <alignment horizontal="right" vertical="center"/>
    </xf>
    <xf numFmtId="3" fontId="1" fillId="0" borderId="4" xfId="0" applyNumberFormat="1" applyFont="1" applyBorder="1" applyAlignment="1">
      <alignment horizontal="righ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0" fillId="3" borderId="10" xfId="0" applyFont="1" applyFill="1" applyBorder="1"/>
    <xf numFmtId="0" fontId="3" fillId="3" borderId="13" xfId="0" applyFont="1" applyFill="1" applyBorder="1" applyAlignment="1">
      <alignment horizontal="left" vertical="center"/>
    </xf>
    <xf numFmtId="9" fontId="28" fillId="3" borderId="0" xfId="42" applyFont="1" applyFill="1"/>
    <xf numFmtId="171" fontId="1" fillId="0" borderId="17" xfId="42" applyNumberFormat="1" applyFont="1" applyFill="1" applyBorder="1" applyAlignment="1">
      <alignment horizontal="right" vertical="center"/>
    </xf>
    <xf numFmtId="10" fontId="1" fillId="0" borderId="17" xfId="42" applyNumberFormat="1" applyFont="1" applyFill="1" applyBorder="1" applyAlignment="1">
      <alignment horizontal="right" vertical="center"/>
    </xf>
    <xf numFmtId="10" fontId="1" fillId="0" borderId="18" xfId="42" applyNumberFormat="1" applyFont="1" applyFill="1" applyBorder="1" applyAlignment="1">
      <alignment horizontal="right" vertical="center"/>
    </xf>
    <xf numFmtId="3" fontId="1" fillId="0" borderId="5" xfId="0" applyNumberFormat="1" applyFont="1" applyBorder="1" applyAlignment="1">
      <alignment horizontal="right" vertical="center"/>
    </xf>
    <xf numFmtId="3" fontId="1" fillId="0" borderId="6" xfId="0" applyNumberFormat="1" applyFont="1" applyBorder="1" applyAlignment="1">
      <alignment horizontal="right" vertical="center"/>
    </xf>
    <xf numFmtId="168" fontId="1" fillId="0" borderId="6" xfId="0" applyNumberFormat="1" applyFont="1" applyBorder="1" applyAlignment="1">
      <alignment horizontal="right" vertical="center"/>
    </xf>
    <xf numFmtId="10" fontId="1" fillId="0" borderId="6" xfId="42" applyNumberFormat="1" applyFont="1" applyFill="1" applyBorder="1" applyAlignment="1">
      <alignment horizontal="right" vertical="center"/>
    </xf>
    <xf numFmtId="10" fontId="1" fillId="0" borderId="19" xfId="42" applyNumberFormat="1" applyFont="1" applyFill="1" applyBorder="1" applyAlignment="1">
      <alignment horizontal="right" vertical="center"/>
    </xf>
    <xf numFmtId="10" fontId="1" fillId="0" borderId="20" xfId="42" applyNumberFormat="1" applyFont="1" applyFill="1" applyBorder="1" applyAlignment="1">
      <alignment horizontal="right" vertical="center"/>
    </xf>
    <xf numFmtId="10" fontId="1" fillId="0" borderId="21" xfId="42" applyNumberFormat="1" applyFont="1" applyFill="1" applyBorder="1" applyAlignment="1">
      <alignment horizontal="right" vertical="center"/>
    </xf>
    <xf numFmtId="10" fontId="1" fillId="0" borderId="3" xfId="42" applyNumberFormat="1" applyFont="1" applyFill="1" applyBorder="1" applyAlignment="1">
      <alignment horizontal="right" vertical="center"/>
    </xf>
    <xf numFmtId="10" fontId="1" fillId="0" borderId="4" xfId="42" applyNumberFormat="1" applyFont="1" applyFill="1" applyBorder="1" applyAlignment="1">
      <alignment horizontal="right" vertical="center"/>
    </xf>
    <xf numFmtId="10" fontId="1" fillId="0" borderId="5" xfId="42" applyNumberFormat="1" applyFont="1" applyFill="1" applyBorder="1" applyAlignment="1">
      <alignment horizontal="right" vertical="center"/>
    </xf>
    <xf numFmtId="168" fontId="1" fillId="0" borderId="21" xfId="0" applyNumberFormat="1" applyFont="1" applyBorder="1" applyAlignment="1">
      <alignment horizontal="right" vertical="center"/>
    </xf>
    <xf numFmtId="168" fontId="1" fillId="0" borderId="5" xfId="0" applyNumberFormat="1" applyFont="1" applyBorder="1" applyAlignment="1">
      <alignment horizontal="right" vertical="center"/>
    </xf>
    <xf numFmtId="3" fontId="1" fillId="0" borderId="21" xfId="0" applyNumberFormat="1" applyFont="1" applyBorder="1" applyAlignment="1">
      <alignment horizontal="right" vertical="center"/>
    </xf>
    <xf numFmtId="0" fontId="3" fillId="3" borderId="22" xfId="0" applyFont="1" applyFill="1" applyBorder="1" applyAlignment="1">
      <alignment horizontal="center" vertical="center" wrapText="1"/>
    </xf>
    <xf numFmtId="171" fontId="1" fillId="0" borderId="18" xfId="42" applyNumberFormat="1" applyFont="1" applyFill="1" applyBorder="1" applyAlignment="1">
      <alignment horizontal="right" vertical="center"/>
    </xf>
    <xf numFmtId="171" fontId="1" fillId="0" borderId="6" xfId="42" applyNumberFormat="1" applyFont="1" applyFill="1" applyBorder="1" applyAlignment="1">
      <alignment horizontal="right" vertical="center"/>
    </xf>
    <xf numFmtId="171" fontId="1" fillId="0" borderId="23" xfId="42" applyNumberFormat="1" applyFont="1" applyFill="1" applyBorder="1" applyAlignment="1">
      <alignment horizontal="right" vertical="center"/>
    </xf>
    <xf numFmtId="171" fontId="1" fillId="0" borderId="24" xfId="42" applyNumberFormat="1" applyFont="1" applyFill="1" applyBorder="1" applyAlignment="1">
      <alignment horizontal="right" vertical="center"/>
    </xf>
    <xf numFmtId="171" fontId="1" fillId="0" borderId="7" xfId="42" applyNumberFormat="1" applyFont="1" applyFill="1" applyBorder="1" applyAlignment="1">
      <alignment horizontal="right" vertical="center"/>
    </xf>
    <xf numFmtId="171" fontId="1" fillId="0" borderId="25" xfId="42" applyNumberFormat="1" applyFont="1" applyFill="1" applyBorder="1" applyAlignment="1">
      <alignment horizontal="right" vertical="center"/>
    </xf>
    <xf numFmtId="171" fontId="1" fillId="0" borderId="26" xfId="42" applyNumberFormat="1" applyFont="1" applyFill="1" applyBorder="1" applyAlignment="1">
      <alignment horizontal="right" vertical="center"/>
    </xf>
    <xf numFmtId="171" fontId="1" fillId="0" borderId="8" xfId="42" applyNumberFormat="1" applyFont="1" applyFill="1" applyBorder="1" applyAlignment="1">
      <alignment horizontal="right" vertical="center"/>
    </xf>
    <xf numFmtId="10" fontId="1" fillId="0" borderId="26" xfId="42" applyNumberFormat="1" applyFont="1" applyFill="1" applyBorder="1" applyAlignment="1">
      <alignment horizontal="right" vertical="center"/>
    </xf>
    <xf numFmtId="10" fontId="1" fillId="0" borderId="8" xfId="42" applyNumberFormat="1" applyFont="1" applyFill="1" applyBorder="1" applyAlignment="1">
      <alignment horizontal="right" vertical="center"/>
    </xf>
    <xf numFmtId="10" fontId="1" fillId="0" borderId="24" xfId="42" applyNumberFormat="1" applyFont="1" applyFill="1" applyBorder="1" applyAlignment="1">
      <alignment horizontal="right" vertical="center"/>
    </xf>
    <xf numFmtId="10" fontId="1" fillId="0" borderId="7" xfId="42" applyNumberFormat="1" applyFont="1" applyFill="1" applyBorder="1" applyAlignment="1">
      <alignment horizontal="right" vertical="center"/>
    </xf>
    <xf numFmtId="10" fontId="1" fillId="0" borderId="27" xfId="42" applyNumberFormat="1" applyFont="1" applyFill="1" applyBorder="1" applyAlignment="1">
      <alignment horizontal="right" vertical="center"/>
    </xf>
    <xf numFmtId="10" fontId="1" fillId="0" borderId="28" xfId="42" applyNumberFormat="1" applyFont="1" applyFill="1" applyBorder="1" applyAlignment="1">
      <alignment horizontal="right" vertical="center"/>
    </xf>
    <xf numFmtId="10" fontId="1" fillId="0" borderId="29" xfId="42" applyNumberFormat="1" applyFont="1" applyFill="1" applyBorder="1" applyAlignment="1">
      <alignment horizontal="right" vertical="center"/>
    </xf>
    <xf numFmtId="0" fontId="30" fillId="3" borderId="6" xfId="0" applyFont="1" applyFill="1" applyBorder="1"/>
    <xf numFmtId="10" fontId="1" fillId="0" borderId="30" xfId="42" applyNumberFormat="1" applyFont="1" applyFill="1" applyBorder="1" applyAlignment="1">
      <alignment horizontal="right" vertical="center"/>
    </xf>
    <xf numFmtId="0" fontId="3" fillId="2" borderId="0" xfId="0" applyFont="1" applyFill="1"/>
    <xf numFmtId="0" fontId="0" fillId="2" borderId="0" xfId="0" applyFill="1"/>
    <xf numFmtId="0" fontId="4" fillId="3" borderId="0" xfId="2" applyFill="1" applyAlignment="1" applyProtection="1"/>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0" fillId="3" borderId="32" xfId="0" applyFont="1" applyFill="1" applyBorder="1"/>
    <xf numFmtId="0" fontId="3" fillId="3" borderId="33" xfId="0" applyFont="1" applyFill="1" applyBorder="1" applyAlignment="1">
      <alignment horizontal="left" vertical="center"/>
    </xf>
    <xf numFmtId="168" fontId="19" fillId="3" borderId="0" xfId="0" applyNumberFormat="1" applyFont="1" applyFill="1" applyAlignment="1">
      <alignment horizontal="center" vertical="center"/>
    </xf>
    <xf numFmtId="3" fontId="1" fillId="3" borderId="4" xfId="0" applyNumberFormat="1" applyFont="1" applyFill="1" applyBorder="1" applyAlignment="1">
      <alignment horizontal="right" vertical="center"/>
    </xf>
    <xf numFmtId="3" fontId="1" fillId="3" borderId="12" xfId="0" applyNumberFormat="1" applyFont="1" applyFill="1" applyBorder="1" applyAlignment="1">
      <alignment horizontal="right" vertical="center"/>
    </xf>
    <xf numFmtId="3" fontId="1" fillId="3" borderId="17" xfId="0" applyNumberFormat="1" applyFont="1" applyFill="1" applyBorder="1" applyAlignment="1">
      <alignment horizontal="right" vertical="center"/>
    </xf>
    <xf numFmtId="3" fontId="1" fillId="3" borderId="18" xfId="0" applyNumberFormat="1" applyFont="1" applyFill="1" applyBorder="1" applyAlignment="1">
      <alignment horizontal="right" vertical="center"/>
    </xf>
    <xf numFmtId="3" fontId="1" fillId="3" borderId="10" xfId="0" applyNumberFormat="1" applyFont="1" applyFill="1" applyBorder="1" applyAlignment="1">
      <alignment horizontal="right" vertical="center"/>
    </xf>
    <xf numFmtId="3" fontId="1" fillId="3" borderId="23" xfId="0" applyNumberFormat="1" applyFont="1" applyFill="1" applyBorder="1" applyAlignment="1">
      <alignment horizontal="right" vertical="center"/>
    </xf>
    <xf numFmtId="3" fontId="1" fillId="3" borderId="24" xfId="0" applyNumberFormat="1" applyFont="1" applyFill="1" applyBorder="1" applyAlignment="1">
      <alignment horizontal="right" vertical="center"/>
    </xf>
    <xf numFmtId="3" fontId="1" fillId="3" borderId="13" xfId="0" applyNumberFormat="1" applyFont="1" applyFill="1" applyBorder="1" applyAlignment="1">
      <alignment horizontal="right" vertical="center"/>
    </xf>
    <xf numFmtId="168" fontId="1" fillId="3" borderId="27" xfId="0" applyNumberFormat="1" applyFont="1" applyFill="1" applyBorder="1" applyAlignment="1">
      <alignment horizontal="right" vertical="center"/>
    </xf>
    <xf numFmtId="168" fontId="1" fillId="3" borderId="26" xfId="0" applyNumberFormat="1" applyFont="1" applyFill="1" applyBorder="1" applyAlignment="1">
      <alignment horizontal="right" vertical="center"/>
    </xf>
    <xf numFmtId="168" fontId="1" fillId="3" borderId="9" xfId="0" applyNumberFormat="1" applyFont="1" applyFill="1" applyBorder="1" applyAlignment="1">
      <alignment horizontal="right" vertical="center"/>
    </xf>
    <xf numFmtId="168" fontId="1" fillId="3" borderId="28" xfId="0" applyNumberFormat="1" applyFont="1" applyFill="1" applyBorder="1" applyAlignment="1">
      <alignment horizontal="right" vertical="center"/>
    </xf>
    <xf numFmtId="168" fontId="1" fillId="3" borderId="18" xfId="0" applyNumberFormat="1" applyFont="1" applyFill="1" applyBorder="1" applyAlignment="1">
      <alignment horizontal="right" vertical="center"/>
    </xf>
    <xf numFmtId="168" fontId="1" fillId="3" borderId="10" xfId="0" applyNumberFormat="1" applyFont="1" applyFill="1" applyBorder="1" applyAlignment="1">
      <alignment horizontal="right" vertical="center"/>
    </xf>
    <xf numFmtId="168" fontId="1" fillId="3" borderId="29" xfId="0" applyNumberFormat="1" applyFont="1" applyFill="1" applyBorder="1" applyAlignment="1">
      <alignment horizontal="right" vertical="center"/>
    </xf>
    <xf numFmtId="168" fontId="1" fillId="3" borderId="24" xfId="0" applyNumberFormat="1" applyFont="1" applyFill="1" applyBorder="1" applyAlignment="1">
      <alignment horizontal="right" vertical="center"/>
    </xf>
    <xf numFmtId="168" fontId="1" fillId="3" borderId="13" xfId="0" applyNumberFormat="1" applyFont="1" applyFill="1" applyBorder="1" applyAlignment="1">
      <alignment horizontal="right" vertical="center"/>
    </xf>
    <xf numFmtId="168" fontId="1" fillId="3" borderId="30" xfId="0" applyNumberFormat="1" applyFont="1" applyFill="1" applyBorder="1" applyAlignment="1">
      <alignment horizontal="right" vertical="center"/>
    </xf>
    <xf numFmtId="168" fontId="1" fillId="3" borderId="4" xfId="0" applyNumberFormat="1" applyFont="1" applyFill="1" applyBorder="1" applyAlignment="1">
      <alignment horizontal="right" vertical="center"/>
    </xf>
    <xf numFmtId="168" fontId="1" fillId="3" borderId="34" xfId="0" applyNumberFormat="1" applyFont="1" applyFill="1" applyBorder="1" applyAlignment="1">
      <alignment horizontal="right" vertical="center"/>
    </xf>
    <xf numFmtId="168" fontId="1" fillId="3" borderId="20" xfId="0" applyNumberFormat="1" applyFont="1" applyFill="1" applyBorder="1" applyAlignment="1">
      <alignment horizontal="right" vertical="center"/>
    </xf>
    <xf numFmtId="168" fontId="32" fillId="3" borderId="4" xfId="0" applyNumberFormat="1" applyFont="1" applyFill="1" applyBorder="1" applyAlignment="1">
      <alignment vertical="center"/>
    </xf>
    <xf numFmtId="168" fontId="32" fillId="3" borderId="12" xfId="0" applyNumberFormat="1" applyFont="1" applyFill="1" applyBorder="1" applyAlignment="1">
      <alignment vertical="center"/>
    </xf>
    <xf numFmtId="168" fontId="32" fillId="3" borderId="18" xfId="0" applyNumberFormat="1" applyFont="1" applyFill="1" applyBorder="1" applyAlignment="1">
      <alignment vertical="center"/>
    </xf>
    <xf numFmtId="168" fontId="32" fillId="3" borderId="10" xfId="0" applyNumberFormat="1" applyFont="1" applyFill="1" applyBorder="1" applyAlignment="1">
      <alignment vertical="center"/>
    </xf>
    <xf numFmtId="3" fontId="0" fillId="3" borderId="10" xfId="0" applyNumberFormat="1" applyFill="1" applyBorder="1" applyAlignment="1">
      <alignment vertical="center"/>
    </xf>
    <xf numFmtId="168" fontId="32" fillId="3" borderId="9" xfId="0" applyNumberFormat="1" applyFont="1" applyFill="1" applyBorder="1" applyAlignment="1">
      <alignment vertical="center"/>
    </xf>
    <xf numFmtId="168" fontId="32" fillId="3" borderId="24" xfId="0" applyNumberFormat="1" applyFont="1" applyFill="1" applyBorder="1" applyAlignment="1">
      <alignment vertical="center"/>
    </xf>
    <xf numFmtId="168" fontId="32" fillId="3" borderId="13" xfId="0" applyNumberFormat="1" applyFont="1" applyFill="1" applyBorder="1" applyAlignment="1">
      <alignment vertical="center"/>
    </xf>
    <xf numFmtId="168" fontId="32" fillId="3" borderId="7" xfId="0" applyNumberFormat="1" applyFont="1" applyFill="1" applyBorder="1" applyAlignment="1">
      <alignment vertical="center"/>
    </xf>
    <xf numFmtId="168" fontId="19" fillId="3" borderId="35" xfId="0" applyNumberFormat="1" applyFont="1" applyFill="1" applyBorder="1" applyAlignment="1">
      <alignment horizontal="center" vertical="center"/>
    </xf>
    <xf numFmtId="3" fontId="0" fillId="0" borderId="18" xfId="0" applyNumberFormat="1" applyBorder="1" applyAlignment="1">
      <alignment horizontal="right" vertical="center"/>
    </xf>
    <xf numFmtId="168" fontId="32" fillId="3" borderId="12" xfId="0" applyNumberFormat="1" applyFont="1" applyFill="1" applyBorder="1" applyAlignment="1">
      <alignment horizontal="right" vertical="center"/>
    </xf>
    <xf numFmtId="168" fontId="32" fillId="3" borderId="10" xfId="0" applyNumberFormat="1" applyFont="1" applyFill="1" applyBorder="1" applyAlignment="1">
      <alignment horizontal="right" vertical="center"/>
    </xf>
    <xf numFmtId="10" fontId="3" fillId="0" borderId="5" xfId="42" applyNumberFormat="1" applyFont="1" applyFill="1" applyBorder="1" applyAlignment="1">
      <alignment horizontal="right" vertical="center"/>
    </xf>
    <xf numFmtId="10" fontId="3" fillId="0" borderId="6" xfId="42" applyNumberFormat="1" applyFont="1" applyFill="1" applyBorder="1" applyAlignment="1">
      <alignment horizontal="right" vertical="center"/>
    </xf>
    <xf numFmtId="10" fontId="3" fillId="0" borderId="21" xfId="42" applyNumberFormat="1" applyFont="1" applyFill="1" applyBorder="1" applyAlignment="1">
      <alignment horizontal="right" vertical="center"/>
    </xf>
    <xf numFmtId="0" fontId="30" fillId="3" borderId="36" xfId="0" applyFont="1" applyFill="1" applyBorder="1"/>
    <xf numFmtId="171" fontId="1" fillId="0" borderId="3" xfId="42" applyNumberFormat="1" applyFont="1" applyFill="1" applyBorder="1" applyAlignment="1">
      <alignment horizontal="right" vertical="center"/>
    </xf>
    <xf numFmtId="171" fontId="1" fillId="0" borderId="4" xfId="42" applyNumberFormat="1" applyFont="1" applyFill="1" applyBorder="1" applyAlignment="1">
      <alignment horizontal="right" vertical="center"/>
    </xf>
    <xf numFmtId="171" fontId="1" fillId="0" borderId="5" xfId="42" applyNumberFormat="1" applyFont="1" applyFill="1" applyBorder="1" applyAlignment="1">
      <alignment horizontal="right" vertical="center"/>
    </xf>
    <xf numFmtId="171" fontId="3" fillId="0" borderId="5" xfId="42" applyNumberFormat="1" applyFont="1" applyFill="1" applyBorder="1" applyAlignment="1">
      <alignment horizontal="right" vertical="center"/>
    </xf>
    <xf numFmtId="171" fontId="3" fillId="0" borderId="8" xfId="42" applyNumberFormat="1" applyFont="1" applyFill="1" applyBorder="1" applyAlignment="1">
      <alignment horizontal="right" vertical="center"/>
    </xf>
    <xf numFmtId="171" fontId="3" fillId="0" borderId="37" xfId="42" applyNumberFormat="1" applyFont="1" applyFill="1" applyBorder="1" applyAlignment="1">
      <alignment horizontal="right" vertical="center"/>
    </xf>
    <xf numFmtId="10" fontId="3" fillId="0" borderId="38" xfId="42" applyNumberFormat="1" applyFont="1" applyFill="1" applyBorder="1" applyAlignment="1">
      <alignment horizontal="right" vertical="center"/>
    </xf>
    <xf numFmtId="10" fontId="3" fillId="0" borderId="32" xfId="42" applyNumberFormat="1" applyFont="1" applyFill="1" applyBorder="1" applyAlignment="1">
      <alignment horizontal="right" vertical="center"/>
    </xf>
    <xf numFmtId="10" fontId="3" fillId="0" borderId="33" xfId="42" applyNumberFormat="1" applyFont="1" applyFill="1" applyBorder="1" applyAlignment="1">
      <alignment horizontal="right" vertical="center"/>
    </xf>
    <xf numFmtId="10" fontId="3" fillId="0" borderId="31" xfId="42" applyNumberFormat="1" applyFont="1" applyFill="1" applyBorder="1" applyAlignment="1">
      <alignment horizontal="right" vertical="center"/>
    </xf>
    <xf numFmtId="0" fontId="3" fillId="3" borderId="38" xfId="0" applyFont="1" applyFill="1" applyBorder="1" applyAlignment="1">
      <alignment horizontal="left" vertical="center"/>
    </xf>
    <xf numFmtId="168" fontId="32" fillId="3" borderId="6" xfId="0" applyNumberFormat="1" applyFont="1" applyFill="1" applyBorder="1" applyAlignment="1">
      <alignment vertical="center"/>
    </xf>
    <xf numFmtId="10" fontId="1" fillId="0" borderId="25" xfId="42" applyNumberFormat="1" applyFont="1" applyFill="1" applyBorder="1" applyAlignment="1">
      <alignment horizontal="right" vertical="center"/>
    </xf>
    <xf numFmtId="10" fontId="3" fillId="0" borderId="8" xfId="42" applyNumberFormat="1" applyFont="1" applyFill="1" applyBorder="1" applyAlignment="1">
      <alignment horizontal="right" vertical="center"/>
    </xf>
    <xf numFmtId="171" fontId="3" fillId="0" borderId="6" xfId="42" applyNumberFormat="1" applyFont="1" applyFill="1" applyBorder="1" applyAlignment="1">
      <alignment horizontal="right" vertical="center"/>
    </xf>
    <xf numFmtId="0" fontId="3" fillId="3" borderId="37" xfId="0" applyFont="1" applyFill="1" applyBorder="1" applyAlignment="1">
      <alignment horizontal="left" vertical="center"/>
    </xf>
    <xf numFmtId="0" fontId="3" fillId="3" borderId="39" xfId="0" applyFont="1" applyFill="1" applyBorder="1" applyAlignment="1">
      <alignment horizontal="left" vertical="center"/>
    </xf>
    <xf numFmtId="10" fontId="1" fillId="0" borderId="41" xfId="42" applyNumberFormat="1" applyFont="1" applyFill="1" applyBorder="1" applyAlignment="1">
      <alignment horizontal="right" vertical="center"/>
    </xf>
    <xf numFmtId="10" fontId="1" fillId="0" borderId="42" xfId="42" applyNumberFormat="1" applyFont="1" applyFill="1" applyBorder="1" applyAlignment="1">
      <alignment horizontal="right" vertical="center"/>
    </xf>
    <xf numFmtId="10" fontId="1" fillId="0" borderId="37" xfId="42" applyNumberFormat="1" applyFont="1" applyFill="1" applyBorder="1" applyAlignment="1">
      <alignment horizontal="right" vertical="center"/>
    </xf>
    <xf numFmtId="10" fontId="3" fillId="0" borderId="37" xfId="42" applyNumberFormat="1" applyFont="1" applyFill="1" applyBorder="1" applyAlignment="1">
      <alignment horizontal="right" vertical="center"/>
    </xf>
    <xf numFmtId="171" fontId="1" fillId="0" borderId="41" xfId="42" applyNumberFormat="1" applyFont="1" applyFill="1" applyBorder="1" applyAlignment="1">
      <alignment horizontal="right" vertical="center"/>
    </xf>
    <xf numFmtId="171" fontId="1" fillId="0" borderId="42" xfId="42" applyNumberFormat="1" applyFont="1" applyFill="1" applyBorder="1" applyAlignment="1">
      <alignment horizontal="right" vertical="center"/>
    </xf>
    <xf numFmtId="171" fontId="1" fillId="0" borderId="37" xfId="42" applyNumberFormat="1" applyFont="1" applyFill="1" applyBorder="1" applyAlignment="1">
      <alignment horizontal="right" vertical="center"/>
    </xf>
    <xf numFmtId="10" fontId="1" fillId="0" borderId="43" xfId="42" applyNumberFormat="1" applyFont="1" applyFill="1" applyBorder="1" applyAlignment="1">
      <alignment horizontal="right" vertical="center"/>
    </xf>
    <xf numFmtId="10" fontId="3" fillId="0" borderId="39" xfId="42" applyNumberFormat="1" applyFont="1" applyFill="1" applyBorder="1" applyAlignment="1">
      <alignment horizontal="right" vertical="center"/>
    </xf>
    <xf numFmtId="3" fontId="3" fillId="3" borderId="44" xfId="0" applyNumberFormat="1" applyFont="1" applyFill="1" applyBorder="1" applyAlignment="1">
      <alignment horizontal="right" vertical="center"/>
    </xf>
    <xf numFmtId="3" fontId="3" fillId="3" borderId="45" xfId="0" applyNumberFormat="1" applyFont="1" applyFill="1" applyBorder="1" applyAlignment="1">
      <alignment horizontal="right" vertical="center"/>
    </xf>
    <xf numFmtId="3" fontId="3" fillId="3" borderId="46" xfId="0" applyNumberFormat="1" applyFont="1" applyFill="1" applyBorder="1" applyAlignment="1">
      <alignment horizontal="right" vertical="center"/>
    </xf>
    <xf numFmtId="168" fontId="33" fillId="3" borderId="44" xfId="0" applyNumberFormat="1" applyFont="1" applyFill="1" applyBorder="1" applyAlignment="1">
      <alignment vertical="center"/>
    </xf>
    <xf numFmtId="168" fontId="33" fillId="3" borderId="45" xfId="0" applyNumberFormat="1" applyFont="1" applyFill="1" applyBorder="1" applyAlignment="1">
      <alignment vertical="center"/>
    </xf>
    <xf numFmtId="168" fontId="33" fillId="3" borderId="46" xfId="0" applyNumberFormat="1" applyFont="1" applyFill="1" applyBorder="1" applyAlignment="1">
      <alignment vertical="center"/>
    </xf>
    <xf numFmtId="168" fontId="33" fillId="3" borderId="47" xfId="0" applyNumberFormat="1" applyFont="1" applyFill="1" applyBorder="1" applyAlignment="1">
      <alignment vertical="center"/>
    </xf>
    <xf numFmtId="168" fontId="19" fillId="3" borderId="0" xfId="18" applyNumberFormat="1" applyFont="1" applyFill="1" applyAlignment="1">
      <alignment horizontal="center" vertical="center"/>
    </xf>
    <xf numFmtId="0" fontId="25" fillId="3" borderId="48"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0" fillId="3" borderId="0" xfId="0" applyFill="1" applyAlignment="1">
      <alignment vertical="center" wrapText="1"/>
    </xf>
    <xf numFmtId="0" fontId="0" fillId="3" borderId="0" xfId="0" quotePrefix="1" applyFill="1"/>
    <xf numFmtId="168" fontId="32" fillId="3" borderId="26" xfId="0" applyNumberFormat="1" applyFont="1" applyFill="1" applyBorder="1" applyAlignment="1">
      <alignment vertical="center"/>
    </xf>
    <xf numFmtId="171" fontId="3" fillId="0" borderId="44" xfId="42" applyNumberFormat="1" applyFont="1" applyFill="1" applyBorder="1" applyAlignment="1">
      <alignment horizontal="right" vertical="center"/>
    </xf>
    <xf numFmtId="168" fontId="32" fillId="3" borderId="5" xfId="0" applyNumberFormat="1" applyFont="1" applyFill="1" applyBorder="1" applyAlignment="1">
      <alignment vertical="center"/>
    </xf>
    <xf numFmtId="171" fontId="1" fillId="0" borderId="12" xfId="42" applyNumberFormat="1" applyFont="1" applyFill="1" applyBorder="1" applyAlignment="1">
      <alignment horizontal="right" vertical="center"/>
    </xf>
    <xf numFmtId="10" fontId="1" fillId="0" borderId="12" xfId="42" applyNumberFormat="1" applyFont="1" applyFill="1" applyBorder="1" applyAlignment="1">
      <alignment horizontal="right" vertical="center"/>
    </xf>
    <xf numFmtId="171" fontId="1" fillId="0" borderId="9" xfId="42" applyNumberFormat="1" applyFont="1" applyFill="1" applyBorder="1" applyAlignment="1">
      <alignment horizontal="right" vertical="center"/>
    </xf>
    <xf numFmtId="171" fontId="3" fillId="0" borderId="47" xfId="42" applyNumberFormat="1" applyFont="1" applyFill="1" applyBorder="1" applyAlignment="1">
      <alignment horizontal="right" vertical="center"/>
    </xf>
    <xf numFmtId="10" fontId="1" fillId="0" borderId="9" xfId="42" applyNumberFormat="1" applyFont="1" applyFill="1" applyBorder="1" applyAlignment="1">
      <alignment horizontal="right" vertical="center"/>
    </xf>
    <xf numFmtId="10" fontId="1" fillId="0" borderId="10" xfId="42" applyNumberFormat="1" applyFont="1" applyFill="1" applyBorder="1" applyAlignment="1">
      <alignment horizontal="right" vertical="center"/>
    </xf>
    <xf numFmtId="171" fontId="1" fillId="0" borderId="10" xfId="42" applyNumberFormat="1" applyFont="1" applyFill="1" applyBorder="1" applyAlignment="1">
      <alignment horizontal="right" vertical="center"/>
    </xf>
    <xf numFmtId="171" fontId="3" fillId="0" borderId="45" xfId="42" applyNumberFormat="1" applyFont="1" applyFill="1" applyBorder="1" applyAlignment="1">
      <alignment horizontal="right" vertical="center"/>
    </xf>
    <xf numFmtId="0" fontId="2" fillId="3" borderId="23" xfId="0" applyFont="1" applyFill="1" applyBorder="1" applyAlignment="1">
      <alignment horizontal="center" vertical="center" wrapText="1"/>
    </xf>
    <xf numFmtId="0" fontId="2" fillId="3" borderId="7" xfId="0" applyFont="1" applyFill="1" applyBorder="1" applyAlignment="1">
      <alignment horizontal="center" vertical="center" wrapText="1"/>
    </xf>
    <xf numFmtId="3" fontId="1" fillId="3" borderId="25" xfId="0" applyNumberFormat="1" applyFont="1" applyFill="1" applyBorder="1" applyAlignment="1">
      <alignment horizontal="right" vertical="center"/>
    </xf>
    <xf numFmtId="0" fontId="0" fillId="3" borderId="8" xfId="0" applyFill="1" applyBorder="1"/>
    <xf numFmtId="0" fontId="0" fillId="3" borderId="6" xfId="0" applyFill="1" applyBorder="1"/>
    <xf numFmtId="3" fontId="0" fillId="0" borderId="6" xfId="0" applyNumberFormat="1" applyBorder="1"/>
    <xf numFmtId="0" fontId="0" fillId="3" borderId="7" xfId="0" applyFill="1" applyBorder="1"/>
    <xf numFmtId="3" fontId="1" fillId="3" borderId="8" xfId="0" applyNumberFormat="1" applyFont="1" applyFill="1" applyBorder="1" applyAlignment="1">
      <alignment horizontal="right" vertical="center"/>
    </xf>
    <xf numFmtId="3" fontId="1" fillId="3" borderId="6" xfId="0" applyNumberFormat="1" applyFont="1" applyFill="1" applyBorder="1" applyAlignment="1">
      <alignment horizontal="right" vertical="center"/>
    </xf>
    <xf numFmtId="3" fontId="1" fillId="3" borderId="7" xfId="0" applyNumberFormat="1" applyFont="1" applyFill="1" applyBorder="1" applyAlignment="1">
      <alignment horizontal="right" vertical="center"/>
    </xf>
    <xf numFmtId="0" fontId="25" fillId="3" borderId="44" xfId="0" applyFont="1" applyFill="1" applyBorder="1" applyAlignment="1">
      <alignment horizontal="center" vertical="center" wrapText="1"/>
    </xf>
    <xf numFmtId="0" fontId="2" fillId="3" borderId="46" xfId="0" applyFont="1" applyFill="1" applyBorder="1" applyAlignment="1">
      <alignment horizontal="center" vertical="center" wrapText="1"/>
    </xf>
    <xf numFmtId="3" fontId="1" fillId="3" borderId="47" xfId="0" applyNumberFormat="1" applyFont="1" applyFill="1" applyBorder="1" applyAlignment="1">
      <alignment horizontal="right" vertical="center"/>
    </xf>
    <xf numFmtId="3" fontId="1" fillId="3" borderId="45" xfId="0" applyNumberFormat="1" applyFont="1" applyFill="1" applyBorder="1" applyAlignment="1">
      <alignment horizontal="right" vertical="center"/>
    </xf>
    <xf numFmtId="3" fontId="1" fillId="3" borderId="46" xfId="0" applyNumberFormat="1" applyFont="1" applyFill="1" applyBorder="1" applyAlignment="1">
      <alignment horizontal="right" vertical="center"/>
    </xf>
    <xf numFmtId="0" fontId="2" fillId="4" borderId="23" xfId="0" applyFont="1" applyFill="1" applyBorder="1" applyAlignment="1">
      <alignment horizontal="center" vertical="center" wrapText="1"/>
    </xf>
    <xf numFmtId="0" fontId="2" fillId="4" borderId="7" xfId="0" applyFont="1" applyFill="1" applyBorder="1" applyAlignment="1">
      <alignment horizontal="center" vertical="center" wrapText="1"/>
    </xf>
    <xf numFmtId="3" fontId="3" fillId="4" borderId="25" xfId="0" applyNumberFormat="1" applyFont="1" applyFill="1" applyBorder="1" applyAlignment="1">
      <alignment horizontal="right" vertical="center"/>
    </xf>
    <xf numFmtId="3" fontId="3" fillId="4" borderId="8" xfId="0" applyNumberFormat="1" applyFont="1" applyFill="1" applyBorder="1" applyAlignment="1">
      <alignment horizontal="right" vertical="center"/>
    </xf>
    <xf numFmtId="3" fontId="3" fillId="4" borderId="17" xfId="0" applyNumberFormat="1" applyFont="1" applyFill="1" applyBorder="1" applyAlignment="1">
      <alignment horizontal="right" vertical="center"/>
    </xf>
    <xf numFmtId="3" fontId="3" fillId="4" borderId="6" xfId="0" applyNumberFormat="1" applyFont="1" applyFill="1" applyBorder="1" applyAlignment="1">
      <alignment horizontal="right" vertical="center"/>
    </xf>
    <xf numFmtId="3" fontId="3" fillId="4" borderId="23" xfId="0" applyNumberFormat="1" applyFont="1" applyFill="1" applyBorder="1" applyAlignment="1">
      <alignment horizontal="right" vertical="center"/>
    </xf>
    <xf numFmtId="3" fontId="3" fillId="4" borderId="7" xfId="0" applyNumberFormat="1" applyFont="1" applyFill="1" applyBorder="1" applyAlignment="1">
      <alignment horizontal="right" vertical="center"/>
    </xf>
    <xf numFmtId="3" fontId="30" fillId="4" borderId="45" xfId="0" applyNumberFormat="1" applyFont="1" applyFill="1" applyBorder="1"/>
    <xf numFmtId="3" fontId="30" fillId="4" borderId="46" xfId="0" applyNumberFormat="1" applyFont="1" applyFill="1" applyBorder="1"/>
    <xf numFmtId="0" fontId="2" fillId="3" borderId="15" xfId="0" applyFont="1" applyFill="1" applyBorder="1" applyAlignment="1">
      <alignment horizontal="center" vertical="center" wrapText="1"/>
    </xf>
    <xf numFmtId="0" fontId="2" fillId="3" borderId="54" xfId="0" applyFont="1" applyFill="1" applyBorder="1" applyAlignment="1">
      <alignment horizontal="center" vertical="center" wrapText="1"/>
    </xf>
    <xf numFmtId="3" fontId="1" fillId="3" borderId="55"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3" fontId="1" fillId="3" borderId="14" xfId="0" applyNumberFormat="1" applyFont="1" applyFill="1" applyBorder="1" applyAlignment="1">
      <alignment horizontal="right" vertical="center"/>
    </xf>
    <xf numFmtId="0" fontId="2" fillId="3" borderId="49" xfId="0" applyFont="1" applyFill="1" applyBorder="1" applyAlignment="1">
      <alignment horizontal="center" vertical="center" wrapText="1"/>
    </xf>
    <xf numFmtId="3" fontId="30" fillId="3" borderId="45" xfId="0" applyNumberFormat="1" applyFont="1" applyFill="1" applyBorder="1"/>
    <xf numFmtId="3" fontId="34" fillId="3" borderId="15" xfId="0" applyNumberFormat="1" applyFont="1" applyFill="1" applyBorder="1" applyAlignment="1">
      <alignment horizontal="center" vertical="center"/>
    </xf>
    <xf numFmtId="3" fontId="1" fillId="3" borderId="42" xfId="0" applyNumberFormat="1" applyFont="1" applyFill="1" applyBorder="1" applyAlignment="1">
      <alignment horizontal="right" vertical="center"/>
    </xf>
    <xf numFmtId="3" fontId="1" fillId="3" borderId="40" xfId="0" applyNumberFormat="1" applyFont="1" applyFill="1" applyBorder="1" applyAlignment="1">
      <alignment horizontal="right" vertical="center"/>
    </xf>
    <xf numFmtId="3" fontId="30" fillId="3" borderId="49" xfId="0" applyNumberFormat="1" applyFont="1" applyFill="1" applyBorder="1"/>
    <xf numFmtId="3" fontId="30" fillId="3" borderId="15" xfId="0" applyNumberFormat="1" applyFont="1" applyFill="1" applyBorder="1"/>
    <xf numFmtId="0" fontId="25" fillId="3" borderId="1" xfId="0" applyFont="1" applyFill="1" applyBorder="1" applyAlignment="1">
      <alignment horizontal="center" vertical="center" wrapText="1"/>
    </xf>
    <xf numFmtId="0" fontId="25" fillId="3" borderId="55" xfId="0" applyFont="1" applyFill="1" applyBorder="1" applyAlignment="1">
      <alignment horizontal="center" vertical="center" wrapText="1"/>
    </xf>
    <xf numFmtId="3" fontId="1" fillId="3" borderId="43" xfId="0" applyNumberFormat="1" applyFont="1" applyFill="1" applyBorder="1" applyAlignment="1">
      <alignment horizontal="right" vertical="center"/>
    </xf>
    <xf numFmtId="3" fontId="1" fillId="3" borderId="28" xfId="0" applyNumberFormat="1" applyFont="1" applyFill="1" applyBorder="1" applyAlignment="1">
      <alignment horizontal="right" vertical="center"/>
    </xf>
    <xf numFmtId="0" fontId="0" fillId="3" borderId="0" xfId="0" applyFill="1" applyAlignment="1">
      <alignment horizontal="left"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3" fontId="1" fillId="3" borderId="0" xfId="0" applyNumberFormat="1" applyFont="1" applyFill="1" applyAlignment="1">
      <alignment horizontal="right" vertical="center"/>
    </xf>
    <xf numFmtId="3" fontId="30" fillId="3" borderId="0" xfId="0" applyNumberFormat="1" applyFont="1" applyFill="1"/>
    <xf numFmtId="3" fontId="1" fillId="3" borderId="30" xfId="0" applyNumberFormat="1" applyFont="1" applyFill="1" applyBorder="1" applyAlignment="1">
      <alignment horizontal="right" vertical="center"/>
    </xf>
    <xf numFmtId="3" fontId="1" fillId="3" borderId="29" xfId="0" applyNumberFormat="1" applyFont="1" applyFill="1" applyBorder="1" applyAlignment="1">
      <alignment horizontal="right" vertical="center"/>
    </xf>
    <xf numFmtId="168" fontId="32" fillId="3" borderId="30" xfId="0" applyNumberFormat="1" applyFont="1" applyFill="1" applyBorder="1" applyAlignment="1">
      <alignment vertical="center"/>
    </xf>
    <xf numFmtId="168" fontId="32" fillId="3" borderId="28" xfId="0" applyNumberFormat="1" applyFont="1" applyFill="1" applyBorder="1" applyAlignment="1">
      <alignment vertical="center"/>
    </xf>
    <xf numFmtId="168" fontId="32" fillId="3" borderId="29" xfId="0" applyNumberFormat="1" applyFont="1" applyFill="1" applyBorder="1" applyAlignment="1">
      <alignment vertical="center"/>
    </xf>
    <xf numFmtId="168" fontId="32" fillId="3" borderId="27" xfId="0" applyNumberFormat="1" applyFont="1" applyFill="1" applyBorder="1" applyAlignment="1">
      <alignment vertical="center"/>
    </xf>
    <xf numFmtId="10" fontId="1" fillId="0" borderId="34" xfId="42" applyNumberFormat="1" applyFont="1" applyFill="1" applyBorder="1" applyAlignment="1">
      <alignment horizontal="right" vertical="center"/>
    </xf>
    <xf numFmtId="171" fontId="1" fillId="0" borderId="30" xfId="42" applyNumberFormat="1" applyFont="1" applyFill="1" applyBorder="1" applyAlignment="1">
      <alignment horizontal="right" vertical="center"/>
    </xf>
    <xf numFmtId="171" fontId="1" fillId="0" borderId="28" xfId="42" applyNumberFormat="1" applyFont="1" applyFill="1" applyBorder="1" applyAlignment="1">
      <alignment horizontal="right" vertical="center"/>
    </xf>
    <xf numFmtId="171" fontId="1" fillId="0" borderId="29" xfId="42" applyNumberFormat="1" applyFont="1" applyFill="1" applyBorder="1" applyAlignment="1">
      <alignment horizontal="right" vertical="center"/>
    </xf>
    <xf numFmtId="171" fontId="1" fillId="0" borderId="27" xfId="42" applyNumberFormat="1" applyFont="1" applyFill="1" applyBorder="1" applyAlignment="1">
      <alignment horizontal="right" vertical="center"/>
    </xf>
    <xf numFmtId="171" fontId="1" fillId="0" borderId="43" xfId="42" applyNumberFormat="1" applyFont="1" applyFill="1" applyBorder="1" applyAlignment="1">
      <alignment horizontal="right" vertical="center"/>
    </xf>
    <xf numFmtId="3" fontId="1" fillId="0" borderId="30" xfId="0" applyNumberFormat="1" applyFont="1" applyBorder="1" applyAlignment="1">
      <alignment horizontal="right" vertical="center"/>
    </xf>
    <xf numFmtId="0" fontId="3" fillId="3" borderId="21" xfId="0" applyFont="1" applyFill="1" applyBorder="1" applyAlignment="1">
      <alignment horizontal="left" vertical="center"/>
    </xf>
    <xf numFmtId="10" fontId="3" fillId="0" borderId="44" xfId="42" applyNumberFormat="1" applyFont="1" applyFill="1" applyBorder="1" applyAlignment="1">
      <alignment horizontal="right" vertical="center"/>
    </xf>
    <xf numFmtId="10" fontId="3" fillId="0" borderId="47" xfId="42" applyNumberFormat="1" applyFont="1" applyFill="1" applyBorder="1" applyAlignment="1">
      <alignment horizontal="right" vertical="center"/>
    </xf>
    <xf numFmtId="10" fontId="3" fillId="0" borderId="45" xfId="42" applyNumberFormat="1" applyFont="1" applyFill="1" applyBorder="1" applyAlignment="1">
      <alignment horizontal="right" vertical="center"/>
    </xf>
    <xf numFmtId="3" fontId="3" fillId="3" borderId="49" xfId="0" applyNumberFormat="1" applyFont="1" applyFill="1" applyBorder="1" applyAlignment="1">
      <alignment horizontal="right" vertical="center"/>
    </xf>
    <xf numFmtId="0" fontId="2" fillId="3" borderId="29" xfId="0" applyFont="1" applyFill="1" applyBorder="1" applyAlignment="1">
      <alignment horizontal="center" vertical="center" wrapText="1"/>
    </xf>
    <xf numFmtId="3" fontId="0" fillId="3" borderId="0" xfId="0" applyNumberFormat="1" applyFill="1"/>
    <xf numFmtId="9" fontId="1" fillId="3" borderId="43" xfId="42" applyFont="1" applyFill="1" applyBorder="1" applyAlignment="1">
      <alignment horizontal="right" vertical="center"/>
    </xf>
    <xf numFmtId="0" fontId="25" fillId="3" borderId="14" xfId="0" applyFont="1" applyFill="1" applyBorder="1" applyAlignment="1">
      <alignment horizontal="center" vertical="center" wrapText="1"/>
    </xf>
    <xf numFmtId="9" fontId="1" fillId="3" borderId="58" xfId="42" applyFont="1" applyFill="1" applyBorder="1" applyAlignment="1">
      <alignment horizontal="right" vertical="center"/>
    </xf>
    <xf numFmtId="9" fontId="3" fillId="3" borderId="49" xfId="42" applyFont="1" applyFill="1" applyBorder="1" applyAlignment="1">
      <alignment horizontal="right" vertical="center"/>
    </xf>
    <xf numFmtId="0" fontId="2" fillId="3" borderId="59" xfId="0" applyFont="1" applyFill="1" applyBorder="1" applyAlignment="1">
      <alignment horizontal="center" vertical="center" wrapText="1"/>
    </xf>
    <xf numFmtId="168" fontId="32" fillId="3" borderId="42" xfId="0" applyNumberFormat="1" applyFont="1" applyFill="1" applyBorder="1" applyAlignment="1">
      <alignment vertical="center"/>
    </xf>
    <xf numFmtId="168" fontId="32" fillId="3" borderId="43" xfId="0" applyNumberFormat="1" applyFont="1" applyFill="1" applyBorder="1" applyAlignment="1">
      <alignment vertical="center"/>
    </xf>
    <xf numFmtId="168" fontId="1" fillId="3" borderId="42" xfId="0" applyNumberFormat="1" applyFont="1" applyFill="1" applyBorder="1" applyAlignment="1">
      <alignment horizontal="right" vertical="center"/>
    </xf>
    <xf numFmtId="168" fontId="32" fillId="3" borderId="40" xfId="0" applyNumberFormat="1" applyFont="1" applyFill="1" applyBorder="1" applyAlignment="1">
      <alignment vertical="center"/>
    </xf>
    <xf numFmtId="10" fontId="1" fillId="0" borderId="23" xfId="42" applyNumberFormat="1" applyFont="1" applyFill="1" applyBorder="1" applyAlignment="1">
      <alignment horizontal="right" vertical="center"/>
    </xf>
    <xf numFmtId="10" fontId="3" fillId="0" borderId="7" xfId="42" applyNumberFormat="1" applyFont="1" applyFill="1" applyBorder="1" applyAlignment="1">
      <alignment horizontal="right" vertical="center"/>
    </xf>
    <xf numFmtId="171" fontId="1" fillId="0" borderId="13" xfId="42" applyNumberFormat="1" applyFont="1" applyFill="1" applyBorder="1" applyAlignment="1">
      <alignment horizontal="right" vertical="center"/>
    </xf>
    <xf numFmtId="171" fontId="3" fillId="0" borderId="46" xfId="42" applyNumberFormat="1" applyFont="1" applyFill="1" applyBorder="1" applyAlignment="1">
      <alignment horizontal="right" vertical="center"/>
    </xf>
    <xf numFmtId="10" fontId="1" fillId="0" borderId="13" xfId="42" applyNumberFormat="1" applyFont="1" applyFill="1" applyBorder="1" applyAlignment="1">
      <alignment horizontal="right" vertical="center"/>
    </xf>
    <xf numFmtId="10" fontId="3" fillId="0" borderId="46" xfId="42" applyNumberFormat="1" applyFont="1" applyFill="1" applyBorder="1" applyAlignment="1">
      <alignment horizontal="right" vertical="center"/>
    </xf>
    <xf numFmtId="168" fontId="32" fillId="3" borderId="23" xfId="0" applyNumberFormat="1" applyFont="1" applyFill="1" applyBorder="1" applyAlignment="1">
      <alignment vertical="center"/>
    </xf>
    <xf numFmtId="0" fontId="0" fillId="3" borderId="56" xfId="0" applyFill="1" applyBorder="1"/>
    <xf numFmtId="0" fontId="2" fillId="3" borderId="0" xfId="0" applyFont="1" applyFill="1" applyAlignment="1">
      <alignment horizontal="left" vertical="center" wrapText="1"/>
    </xf>
    <xf numFmtId="3" fontId="15" fillId="3" borderId="0" xfId="0" applyNumberFormat="1" applyFont="1" applyFill="1" applyAlignment="1">
      <alignment horizontal="center" vertical="center" wrapText="1"/>
    </xf>
    <xf numFmtId="3" fontId="0" fillId="3" borderId="0" xfId="0" applyNumberFormat="1" applyFill="1" applyAlignment="1">
      <alignment horizontal="center" vertical="center" wrapText="1"/>
    </xf>
    <xf numFmtId="3" fontId="0" fillId="3" borderId="0" xfId="0" applyNumberFormat="1" applyFill="1" applyAlignment="1">
      <alignment horizontal="center" vertical="center"/>
    </xf>
    <xf numFmtId="0" fontId="3" fillId="3" borderId="60" xfId="0" applyFont="1" applyFill="1" applyBorder="1" applyAlignment="1">
      <alignment horizontal="left" vertical="center"/>
    </xf>
    <xf numFmtId="168" fontId="32" fillId="3" borderId="61" xfId="0" applyNumberFormat="1" applyFont="1" applyFill="1" applyBorder="1" applyAlignment="1">
      <alignment vertical="center"/>
    </xf>
    <xf numFmtId="168" fontId="32" fillId="3" borderId="3" xfId="0" applyNumberFormat="1" applyFont="1" applyFill="1" applyBorder="1" applyAlignment="1">
      <alignment vertical="center"/>
    </xf>
    <xf numFmtId="168" fontId="32" fillId="3" borderId="50" xfId="0" applyNumberFormat="1" applyFont="1" applyFill="1" applyBorder="1" applyAlignment="1">
      <alignment vertical="center"/>
    </xf>
    <xf numFmtId="168" fontId="32" fillId="3" borderId="35" xfId="0" applyNumberFormat="1" applyFont="1" applyFill="1" applyBorder="1" applyAlignment="1">
      <alignment vertical="center"/>
    </xf>
    <xf numFmtId="168" fontId="19" fillId="3" borderId="56" xfId="0" applyNumberFormat="1" applyFont="1" applyFill="1" applyBorder="1" applyAlignment="1">
      <alignment horizontal="center" vertical="center"/>
    </xf>
    <xf numFmtId="168" fontId="1" fillId="3" borderId="61" xfId="0" applyNumberFormat="1" applyFont="1" applyFill="1" applyBorder="1" applyAlignment="1">
      <alignment horizontal="right" vertical="center"/>
    </xf>
    <xf numFmtId="0" fontId="2" fillId="3" borderId="0" xfId="0" applyFont="1" applyFill="1" applyAlignment="1">
      <alignment vertical="center"/>
    </xf>
    <xf numFmtId="0" fontId="0" fillId="3" borderId="0" xfId="0" applyFill="1" applyAlignment="1">
      <alignment horizontal="left" vertical="center" wrapText="1"/>
    </xf>
    <xf numFmtId="0" fontId="2" fillId="3" borderId="16"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3" xfId="0" applyFont="1" applyFill="1" applyBorder="1" applyAlignment="1">
      <alignment horizontal="center" vertical="center"/>
    </xf>
    <xf numFmtId="0" fontId="2" fillId="3" borderId="4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5" fillId="4" borderId="57"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5" fillId="3" borderId="56" xfId="0" applyFont="1" applyFill="1" applyBorder="1" applyAlignment="1">
      <alignment horizontal="center" vertical="center" wrapText="1"/>
    </xf>
    <xf numFmtId="0" fontId="38" fillId="3" borderId="0" xfId="0" applyFont="1" applyFill="1" applyAlignment="1">
      <alignment vertical="center"/>
    </xf>
    <xf numFmtId="0" fontId="4" fillId="3" borderId="0" xfId="2" applyFill="1" applyAlignment="1" applyProtection="1">
      <alignment vertical="center"/>
    </xf>
    <xf numFmtId="0" fontId="2" fillId="3" borderId="0" xfId="0" applyFont="1" applyFill="1" applyBorder="1" applyAlignment="1">
      <alignment horizontal="center" vertical="center" wrapText="1"/>
    </xf>
    <xf numFmtId="3" fontId="1" fillId="3" borderId="0" xfId="0" applyNumberFormat="1" applyFont="1" applyFill="1" applyBorder="1" applyAlignment="1">
      <alignment horizontal="right" vertical="center"/>
    </xf>
    <xf numFmtId="3" fontId="30" fillId="3" borderId="0" xfId="0" applyNumberFormat="1" applyFont="1" applyFill="1" applyBorder="1"/>
  </cellXfs>
  <cellStyles count="56">
    <cellStyle name="Euro" xfId="1" xr:uid="{00000000-0005-0000-0000-000000000000}"/>
    <cellStyle name="Hipervínculo" xfId="2" builtinId="8"/>
    <cellStyle name="Millares 2" xfId="3" xr:uid="{00000000-0005-0000-0000-000002000000}"/>
    <cellStyle name="Millares 2 2" xfId="4" xr:uid="{00000000-0005-0000-0000-000003000000}"/>
    <cellStyle name="Millares 2 2 2" xfId="52" xr:uid="{00000000-0005-0000-0000-000004000000}"/>
    <cellStyle name="Millares 2 3" xfId="49" xr:uid="{00000000-0005-0000-0000-000005000000}"/>
    <cellStyle name="Millares 3" xfId="5" xr:uid="{00000000-0005-0000-0000-000006000000}"/>
    <cellStyle name="Millares 3 2 2" xfId="6" xr:uid="{00000000-0005-0000-0000-000007000000}"/>
    <cellStyle name="Millares 3 2 2 2" xfId="53" xr:uid="{00000000-0005-0000-0000-000008000000}"/>
    <cellStyle name="Millares 4" xfId="7" xr:uid="{00000000-0005-0000-0000-000009000000}"/>
    <cellStyle name="Millares 4 2" xfId="8" xr:uid="{00000000-0005-0000-0000-00000A000000}"/>
    <cellStyle name="Millares 4 2 2" xfId="9" xr:uid="{00000000-0005-0000-0000-00000B000000}"/>
    <cellStyle name="Millares 4 3" xfId="50" xr:uid="{00000000-0005-0000-0000-00000C000000}"/>
    <cellStyle name="Millares 5" xfId="10" xr:uid="{00000000-0005-0000-0000-00000D000000}"/>
    <cellStyle name="Moneda 2" xfId="11" xr:uid="{00000000-0005-0000-0000-00000E000000}"/>
    <cellStyle name="Moneda 2 2" xfId="12" xr:uid="{00000000-0005-0000-0000-00000F000000}"/>
    <cellStyle name="Moneda 3" xfId="13" xr:uid="{00000000-0005-0000-0000-000010000000}"/>
    <cellStyle name="Moneda 3 2" xfId="14" xr:uid="{00000000-0005-0000-0000-000011000000}"/>
    <cellStyle name="Moneda 3 2 2" xfId="54" xr:uid="{00000000-0005-0000-0000-000012000000}"/>
    <cellStyle name="Moneda 3 3" xfId="51" xr:uid="{00000000-0005-0000-0000-000013000000}"/>
    <cellStyle name="Moneda 4" xfId="15" xr:uid="{00000000-0005-0000-0000-000014000000}"/>
    <cellStyle name="Moneda 5" xfId="16" xr:uid="{00000000-0005-0000-0000-000015000000}"/>
    <cellStyle name="Moneda 6" xfId="17" xr:uid="{00000000-0005-0000-0000-000016000000}"/>
    <cellStyle name="Normal" xfId="0" builtinId="0"/>
    <cellStyle name="Normal 10" xfId="18" xr:uid="{00000000-0005-0000-0000-000018000000}"/>
    <cellStyle name="Normal 109" xfId="19" xr:uid="{00000000-0005-0000-0000-000019000000}"/>
    <cellStyle name="Normal 11" xfId="20" xr:uid="{00000000-0005-0000-0000-00001A000000}"/>
    <cellStyle name="Normal 12" xfId="48" xr:uid="{00000000-0005-0000-0000-00001B000000}"/>
    <cellStyle name="Normal 13" xfId="55" xr:uid="{00000000-0005-0000-0000-00001C000000}"/>
    <cellStyle name="Normal 2" xfId="21" xr:uid="{00000000-0005-0000-0000-00001D000000}"/>
    <cellStyle name="Normal 2 2" xfId="22" xr:uid="{00000000-0005-0000-0000-00001E000000}"/>
    <cellStyle name="Normal 2 2 2" xfId="23" xr:uid="{00000000-0005-0000-0000-00001F000000}"/>
    <cellStyle name="Normal 2 3" xfId="24" xr:uid="{00000000-0005-0000-0000-000020000000}"/>
    <cellStyle name="Normal 3" xfId="25" xr:uid="{00000000-0005-0000-0000-000021000000}"/>
    <cellStyle name="Normal 3 2" xfId="26" xr:uid="{00000000-0005-0000-0000-000022000000}"/>
    <cellStyle name="Normal 3 3" xfId="27" xr:uid="{00000000-0005-0000-0000-000023000000}"/>
    <cellStyle name="Normal 4" xfId="28" xr:uid="{00000000-0005-0000-0000-000024000000}"/>
    <cellStyle name="Normal 4 2" xfId="29" xr:uid="{00000000-0005-0000-0000-000025000000}"/>
    <cellStyle name="Normal 4 3" xfId="30" xr:uid="{00000000-0005-0000-0000-000026000000}"/>
    <cellStyle name="Normal 5" xfId="31" xr:uid="{00000000-0005-0000-0000-000027000000}"/>
    <cellStyle name="Normal 5 2" xfId="32" xr:uid="{00000000-0005-0000-0000-000028000000}"/>
    <cellStyle name="Normal 5 3" xfId="33" xr:uid="{00000000-0005-0000-0000-000029000000}"/>
    <cellStyle name="Normal 6" xfId="34" xr:uid="{00000000-0005-0000-0000-00002A000000}"/>
    <cellStyle name="Normal 6 2" xfId="35" xr:uid="{00000000-0005-0000-0000-00002B000000}"/>
    <cellStyle name="Normal 6 2 2" xfId="36" xr:uid="{00000000-0005-0000-0000-00002C000000}"/>
    <cellStyle name="Normal 6 3" xfId="37" xr:uid="{00000000-0005-0000-0000-00002D000000}"/>
    <cellStyle name="Normal 7" xfId="38" xr:uid="{00000000-0005-0000-0000-00002E000000}"/>
    <cellStyle name="Normal 7 2" xfId="39" xr:uid="{00000000-0005-0000-0000-00002F000000}"/>
    <cellStyle name="Normal 8" xfId="40" xr:uid="{00000000-0005-0000-0000-000030000000}"/>
    <cellStyle name="Normal 9" xfId="41" xr:uid="{00000000-0005-0000-0000-000031000000}"/>
    <cellStyle name="Porcentaje" xfId="42" builtinId="5"/>
    <cellStyle name="Porcentaje 2" xfId="43" xr:uid="{00000000-0005-0000-0000-000033000000}"/>
    <cellStyle name="Porcentaje 3" xfId="44" xr:uid="{00000000-0005-0000-0000-000034000000}"/>
    <cellStyle name="Porcentaje 4" xfId="45" xr:uid="{00000000-0005-0000-0000-000035000000}"/>
    <cellStyle name="Porcentual 2" xfId="46" xr:uid="{00000000-0005-0000-0000-000036000000}"/>
    <cellStyle name="Porcentual 2 2" xfId="47" xr:uid="{00000000-0005-0000-0000-000037000000}"/>
  </cellStyles>
  <dxfs count="5">
    <dxf>
      <border>
        <left style="thin">
          <color theme="0"/>
        </left>
        <right style="thin">
          <color theme="0"/>
        </right>
        <top style="thin">
          <color theme="0"/>
        </top>
        <bottom style="thin">
          <color theme="0"/>
        </bottom>
      </border>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ont>
        <sz val="10"/>
        <name val="Calibri"/>
        <scheme val="minor"/>
      </font>
      <border diagonalUp="0" diagonalDown="0">
        <left/>
        <right/>
        <top/>
        <bottom/>
        <vertical/>
        <horizontal/>
      </border>
    </dxf>
  </dxfs>
  <tableStyles count="5" defaultTableStyle="TableStyleMedium2" defaultPivotStyle="PivotStyleLight16">
    <tableStyle name="Estilo de segmentación de datos 1" pivot="0" table="0" count="1" xr9:uid="{00000000-0011-0000-FFFF-FFFF00000000}">
      <tableStyleElement type="wholeTable" dxfId="4"/>
    </tableStyle>
    <tableStyle name="Estilo de segmentación de datos 2" pivot="0" table="0" count="1" xr9:uid="{00000000-0011-0000-FFFF-FFFF01000000}">
      <tableStyleElement type="wholeTable" dxfId="3"/>
    </tableStyle>
    <tableStyle name="Estilo de segmentación de datos 3" pivot="0" table="0" count="1" xr9:uid="{00000000-0011-0000-FFFF-FFFF02000000}">
      <tableStyleElement type="wholeTable" dxfId="2"/>
    </tableStyle>
    <tableStyle name="Estilo de segmentación de datos 4" pivot="0" table="0" count="1" xr9:uid="{00000000-0011-0000-FFFF-FFFF03000000}">
      <tableStyleElement type="wholeTable" dxfId="1"/>
    </tableStyle>
    <tableStyle name="Estilo de segmentación de datos 5" pivot="0" table="0" count="1" xr9:uid="{00000000-0011-0000-FFFF-FFFF0400000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rgentina.gob.ar/transporte/cnrt/estadisticas-ferroviaria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rgentina.gob.ar/transporte/cnrt/estadisticas-ferroviaria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argentina.gob.ar/transporte/cnrt/estadisticas-ferroviarias"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argentina.gob.ar/transporte/cnrt/estadisticas-ferroviarias"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bin"/><Relationship Id="rId1" Type="http://schemas.openxmlformats.org/officeDocument/2006/relationships/hyperlink" Target="https://www.argentina.gob.ar/transporte/cnrt/estadisticas-ferroviarias" TargetMode="Externa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rgentina.gob.ar/transporte/cnrt/estadisticas-ferroviaria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rgentina.gob.ar/transporte/cnrt/estadisticas-ferroviaria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rgentina.gob.ar/transporte/cnrt/estadisticas-ferrovi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2"/>
  <sheetViews>
    <sheetView tabSelected="1" workbookViewId="0"/>
  </sheetViews>
  <sheetFormatPr baseColWidth="10" defaultColWidth="9.109375" defaultRowHeight="14.4"/>
  <cols>
    <col min="1" max="1" width="12.33203125" style="2" customWidth="1"/>
    <col min="2" max="16384" width="9.109375" style="2"/>
  </cols>
  <sheetData>
    <row r="1" spans="1:16">
      <c r="A1" s="54" t="s">
        <v>14</v>
      </c>
      <c r="B1" s="55"/>
    </row>
    <row r="2" spans="1:16">
      <c r="A2" s="54" t="s">
        <v>15</v>
      </c>
      <c r="B2" s="55"/>
    </row>
    <row r="3" spans="1:16">
      <c r="A3" s="54" t="s">
        <v>16</v>
      </c>
      <c r="B3" s="55"/>
    </row>
    <row r="4" spans="1:16">
      <c r="A4" s="54" t="s">
        <v>17</v>
      </c>
      <c r="B4" s="2" t="s">
        <v>22</v>
      </c>
    </row>
    <row r="5" spans="1:16">
      <c r="A5" s="54" t="s">
        <v>19</v>
      </c>
      <c r="B5" s="2" t="s">
        <v>67</v>
      </c>
    </row>
    <row r="6" spans="1:16">
      <c r="A6" s="54"/>
    </row>
    <row r="7" spans="1:16">
      <c r="A7" s="54" t="s">
        <v>68</v>
      </c>
    </row>
    <row r="8" spans="1:16">
      <c r="A8" s="56" t="s">
        <v>25</v>
      </c>
      <c r="B8" s="56" t="s">
        <v>56</v>
      </c>
      <c r="C8" s="56"/>
      <c r="D8" s="56"/>
      <c r="E8" s="56"/>
      <c r="F8" s="56"/>
      <c r="G8" s="56"/>
      <c r="H8" s="56"/>
      <c r="I8" s="56"/>
      <c r="J8" s="56"/>
    </row>
    <row r="9" spans="1:16">
      <c r="A9" s="56" t="s">
        <v>24</v>
      </c>
      <c r="B9" s="56" t="s">
        <v>55</v>
      </c>
      <c r="C9" s="56"/>
      <c r="D9" s="56"/>
      <c r="E9" s="56"/>
      <c r="F9" s="56"/>
      <c r="G9" s="56"/>
      <c r="H9" s="56"/>
      <c r="I9" s="56"/>
      <c r="J9" s="56"/>
    </row>
    <row r="10" spans="1:16">
      <c r="A10" s="56" t="s">
        <v>29</v>
      </c>
      <c r="B10" s="56" t="s">
        <v>30</v>
      </c>
      <c r="C10" s="56"/>
      <c r="D10" s="56"/>
      <c r="E10" s="56"/>
      <c r="F10" s="56"/>
      <c r="G10" s="56"/>
      <c r="H10" s="56"/>
      <c r="I10" s="56"/>
      <c r="J10" s="56"/>
      <c r="K10" s="56"/>
      <c r="L10" s="56"/>
      <c r="M10" s="56"/>
      <c r="N10" s="56"/>
    </row>
    <row r="11" spans="1:16">
      <c r="A11" s="56" t="s">
        <v>31</v>
      </c>
      <c r="B11" s="56" t="s">
        <v>32</v>
      </c>
      <c r="C11" s="56"/>
      <c r="D11" s="56"/>
      <c r="E11" s="56"/>
      <c r="F11" s="56"/>
      <c r="G11" s="56"/>
      <c r="H11" s="56"/>
      <c r="I11" s="56"/>
      <c r="J11" s="56"/>
      <c r="K11" s="56"/>
      <c r="L11" s="56"/>
      <c r="M11" s="56"/>
      <c r="N11" s="56"/>
      <c r="O11" s="56"/>
    </row>
    <row r="12" spans="1:16">
      <c r="A12" s="56" t="s">
        <v>54</v>
      </c>
      <c r="B12" s="56" t="s">
        <v>57</v>
      </c>
      <c r="C12" s="56"/>
      <c r="D12" s="56"/>
      <c r="E12" s="56"/>
      <c r="F12" s="56"/>
      <c r="G12" s="56"/>
      <c r="H12" s="56"/>
      <c r="I12" s="56"/>
      <c r="J12" s="56"/>
      <c r="K12" s="56"/>
      <c r="L12" s="56"/>
      <c r="M12" s="56"/>
      <c r="N12" s="56"/>
      <c r="O12" s="56"/>
      <c r="P12" s="56"/>
    </row>
    <row r="13" spans="1:16">
      <c r="A13" s="56"/>
      <c r="B13" s="56"/>
      <c r="C13" s="56"/>
      <c r="D13" s="56"/>
      <c r="E13" s="56"/>
      <c r="F13" s="56"/>
      <c r="G13" s="56"/>
      <c r="H13" s="56"/>
      <c r="I13" s="56"/>
      <c r="J13" s="56"/>
      <c r="K13" s="56"/>
      <c r="L13" s="56"/>
      <c r="M13" s="56"/>
      <c r="N13" s="56"/>
      <c r="O13" s="56"/>
      <c r="P13" s="56"/>
    </row>
    <row r="14" spans="1:16">
      <c r="A14" s="54" t="s">
        <v>99</v>
      </c>
      <c r="B14" s="56"/>
      <c r="C14" s="56"/>
      <c r="D14" s="56"/>
      <c r="E14" s="56"/>
      <c r="F14" s="56"/>
      <c r="G14" s="56"/>
      <c r="H14" s="56"/>
      <c r="I14" s="56"/>
      <c r="J14" s="56"/>
      <c r="K14" s="56"/>
      <c r="L14" s="56"/>
      <c r="M14" s="56"/>
      <c r="N14" s="56"/>
      <c r="O14" s="56"/>
      <c r="P14" s="56"/>
    </row>
    <row r="15" spans="1:16">
      <c r="A15" s="56" t="s">
        <v>65</v>
      </c>
      <c r="B15" s="56" t="s">
        <v>102</v>
      </c>
      <c r="C15" s="56"/>
      <c r="D15" s="56"/>
      <c r="E15" s="56"/>
      <c r="F15" s="56"/>
      <c r="G15" s="56"/>
      <c r="H15" s="56"/>
      <c r="I15" s="56"/>
      <c r="J15" s="56"/>
      <c r="K15" s="56"/>
      <c r="L15" s="56"/>
      <c r="M15" s="56"/>
      <c r="N15" s="56"/>
      <c r="O15" s="56"/>
      <c r="P15" s="56"/>
    </row>
    <row r="17" spans="1:2">
      <c r="A17" s="54" t="s">
        <v>98</v>
      </c>
    </row>
    <row r="18" spans="1:2">
      <c r="A18" s="56" t="s">
        <v>66</v>
      </c>
      <c r="B18" s="56" t="s">
        <v>92</v>
      </c>
    </row>
    <row r="20" spans="1:2">
      <c r="A20" s="54" t="s">
        <v>69</v>
      </c>
    </row>
    <row r="21" spans="1:2">
      <c r="A21" s="56" t="s">
        <v>100</v>
      </c>
      <c r="B21" s="56" t="s">
        <v>93</v>
      </c>
    </row>
    <row r="22" spans="1:2">
      <c r="A22" s="56" t="s">
        <v>103</v>
      </c>
      <c r="B22" s="56" t="s">
        <v>105</v>
      </c>
    </row>
  </sheetData>
  <hyperlinks>
    <hyperlink ref="A8:J8" location="'4.2.1.2.1'!A1" display="4.2.1.2.1" xr:uid="{00000000-0004-0000-0000-000000000000}"/>
    <hyperlink ref="A9:J9" location="'4.2.1.2.2'!A1" display="4.2.1.2.2" xr:uid="{00000000-0004-0000-0000-000001000000}"/>
    <hyperlink ref="A10:N10" location="'4.2.1.2.3'!A1" display="4.2.1.2.3" xr:uid="{00000000-0004-0000-0000-000002000000}"/>
    <hyperlink ref="A11:O11" location="'4.2.1.2.4'!A1" display="4.2.1.2.4" xr:uid="{00000000-0004-0000-0000-000003000000}"/>
    <hyperlink ref="A12:P12" location="'4.2.1.2.5'!A1" display="4.2.1.2.5" xr:uid="{00000000-0004-0000-0000-000004000000}"/>
    <hyperlink ref="A18:B18" location="'4.2.1.2.1'!A1" display="4.2.1.2.1" xr:uid="{00000000-0004-0000-0000-000005000000}"/>
    <hyperlink ref="A18" location="'4.2.1.2.7'!A1" display="4.2.1.2.6" xr:uid="{00000000-0004-0000-0000-000006000000}"/>
    <hyperlink ref="B18" location="'4.2.1.2.7'!A1" display="Pasajeros transportados totales por año en ferrocarriles de la Región Metropolitana de Buenos Aires. " xr:uid="{00000000-0004-0000-0000-000007000000}"/>
    <hyperlink ref="A21:B21" location="'4.2.1.2.1'!A1" display="4.2.1.2.1" xr:uid="{00000000-0004-0000-0000-000008000000}"/>
    <hyperlink ref="A21" location="'4.2.1.2.8'!A1" display="4.2.1.2.7" xr:uid="{00000000-0004-0000-0000-000009000000}"/>
    <hyperlink ref="B21" location="'4.2.1.2.8'!A1" display="Pasajeros pagos y pasajeros transportados totales por año en ferrocarriles de la Región Metropolitana de Buenos Aires. " xr:uid="{00000000-0004-0000-0000-00000A000000}"/>
    <hyperlink ref="A15:B15" location="'4.2.1.2.1'!A1" display="4.2.1.2.1" xr:uid="{00000000-0004-0000-0000-00000B000000}"/>
    <hyperlink ref="B15" location="'4.2.1.2.6'!A1" display="Pasajeros transportados totales por año en ferrocarriles de la Región Metropolitana de Buenos Aires. " xr:uid="{00000000-0004-0000-0000-00000C000000}"/>
    <hyperlink ref="A15" location="'4.2.1.2.6'!A1" display="4.2.1.2.6" xr:uid="{00000000-0004-0000-0000-00000D000000}"/>
    <hyperlink ref="A22" location="'4.2.1.2.9'!A1" display="4.2.1.2.9" xr:uid="{00000000-0004-0000-0000-00000E000000}"/>
    <hyperlink ref="B22" location="'4.2.1.2.9'!A1" display="Porcentaje de pasajeros NO pagos en relación de los pasajeros transportados totales por año en ferrocarriles de la Región Metropolitana de Buenos Aires (*)"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L51"/>
  <sheetViews>
    <sheetView zoomScale="85" zoomScaleNormal="85" workbookViewId="0"/>
  </sheetViews>
  <sheetFormatPr baseColWidth="10" defaultColWidth="9.109375" defaultRowHeight="14.4"/>
  <cols>
    <col min="1" max="1" width="21.6640625" style="2" customWidth="1"/>
    <col min="2" max="9" width="14.6640625" style="2" customWidth="1"/>
    <col min="10" max="16384" width="9.109375" style="2"/>
  </cols>
  <sheetData>
    <row r="1" spans="1:9">
      <c r="A1" s="1" t="s">
        <v>14</v>
      </c>
      <c r="B1" s="1"/>
    </row>
    <row r="2" spans="1:9">
      <c r="A2" s="1" t="s">
        <v>15</v>
      </c>
      <c r="B2" s="1"/>
      <c r="F2" s="3"/>
    </row>
    <row r="3" spans="1:9">
      <c r="A3" s="1" t="s">
        <v>16</v>
      </c>
      <c r="B3" s="1"/>
      <c r="F3" s="4"/>
    </row>
    <row r="4" spans="1:9">
      <c r="A4" s="1" t="s">
        <v>17</v>
      </c>
      <c r="B4" s="2" t="s">
        <v>22</v>
      </c>
    </row>
    <row r="5" spans="1:9">
      <c r="A5" s="1" t="s">
        <v>18</v>
      </c>
      <c r="B5" s="2" t="s">
        <v>103</v>
      </c>
    </row>
    <row r="6" spans="1:9">
      <c r="A6" s="1" t="s">
        <v>19</v>
      </c>
      <c r="B6" s="2" t="s">
        <v>105</v>
      </c>
    </row>
    <row r="7" spans="1:9">
      <c r="A7" s="1" t="s">
        <v>20</v>
      </c>
      <c r="B7" s="2" t="s">
        <v>23</v>
      </c>
    </row>
    <row r="8" spans="1:9">
      <c r="A8" s="1" t="s">
        <v>27</v>
      </c>
      <c r="B8" s="215" t="str">
        <f>'4.2.1.2.1'!B8</f>
        <v>diciembre 2019</v>
      </c>
    </row>
    <row r="9" spans="1:9">
      <c r="A9" s="1" t="s">
        <v>28</v>
      </c>
      <c r="B9" s="215" t="str">
        <f>'4.2.1.2.1'!B9</f>
        <v>enero 2020</v>
      </c>
    </row>
    <row r="10" spans="1:9" ht="15" thickBot="1"/>
    <row r="11" spans="1:9" ht="33.75" customHeight="1" thickBot="1">
      <c r="A11" s="175" t="s">
        <v>0</v>
      </c>
      <c r="B11" s="188" t="s">
        <v>84</v>
      </c>
      <c r="C11" s="188" t="s">
        <v>85</v>
      </c>
      <c r="D11" s="188" t="s">
        <v>86</v>
      </c>
      <c r="E11" s="188" t="s">
        <v>87</v>
      </c>
      <c r="F11" s="135" t="s">
        <v>89</v>
      </c>
      <c r="G11" s="188" t="s">
        <v>88</v>
      </c>
      <c r="H11" s="217" t="s">
        <v>61</v>
      </c>
      <c r="I11" s="136" t="s">
        <v>13</v>
      </c>
    </row>
    <row r="12" spans="1:9" ht="15" thickBot="1">
      <c r="A12" s="180">
        <v>1995</v>
      </c>
      <c r="B12" s="216">
        <f>'4.2.1.2.6'!B12/'4.2.1.2.7'!B12</f>
        <v>0.11000001543340004</v>
      </c>
      <c r="C12" s="216">
        <f>'4.2.1.2.6'!C12/'4.2.1.2.7'!C12</f>
        <v>0.15999997577412767</v>
      </c>
      <c r="D12" s="216">
        <f>'4.2.1.2.6'!D12/'4.2.1.2.7'!D12</f>
        <v>6.9999996000743442E-2</v>
      </c>
      <c r="E12" s="216">
        <f>'4.2.1.2.6'!E12/'4.2.1.2.7'!E12</f>
        <v>0.12999999917824867</v>
      </c>
      <c r="F12" s="216">
        <f>'4.2.1.2.6'!F12/'4.2.1.2.7'!F12</f>
        <v>0.10999999812799059</v>
      </c>
      <c r="G12" s="216">
        <f>'4.2.1.2.6'!G12/'4.2.1.2.7'!G12</f>
        <v>0.14999999896186444</v>
      </c>
      <c r="H12" s="218">
        <f>'4.2.1.2.6'!H12/'4.2.1.2.7'!H12</f>
        <v>6.9999989957207659E-2</v>
      </c>
      <c r="I12" s="219">
        <f>'4.2.1.2.6'!I12/'4.2.1.2.7'!I12</f>
        <v>0.11947178156228377</v>
      </c>
    </row>
    <row r="13" spans="1:9" ht="15" thickBot="1">
      <c r="A13" s="180">
        <v>1996</v>
      </c>
      <c r="B13" s="216">
        <f>'4.2.1.2.6'!B13/'4.2.1.2.7'!B13</f>
        <v>0.11000000865614788</v>
      </c>
      <c r="C13" s="216">
        <f>'4.2.1.2.6'!C13/'4.2.1.2.7'!C13</f>
        <v>0.16000000296071371</v>
      </c>
      <c r="D13" s="216">
        <f>'4.2.1.2.6'!D13/'4.2.1.2.7'!D13</f>
        <v>6.9999998401415617E-2</v>
      </c>
      <c r="E13" s="216">
        <f>'4.2.1.2.6'!E13/'4.2.1.2.7'!E13</f>
        <v>0.1300000026862573</v>
      </c>
      <c r="F13" s="216">
        <f>'4.2.1.2.6'!F13/'4.2.1.2.7'!F13</f>
        <v>0.11000000449978747</v>
      </c>
      <c r="G13" s="216">
        <f>'4.2.1.2.6'!G13/'4.2.1.2.7'!G13</f>
        <v>0.15000000085567336</v>
      </c>
      <c r="H13" s="218">
        <f>'4.2.1.2.6'!H13/'4.2.1.2.7'!H13</f>
        <v>7.0000000000000007E-2</v>
      </c>
      <c r="I13" s="219">
        <f>'4.2.1.2.6'!I13/'4.2.1.2.7'!I13</f>
        <v>0.11939327785080357</v>
      </c>
    </row>
    <row r="14" spans="1:9" ht="15" thickBot="1">
      <c r="A14" s="180">
        <v>1997</v>
      </c>
      <c r="B14" s="216">
        <f>'4.2.1.2.6'!B14/'4.2.1.2.7'!B14</f>
        <v>0.11000000165399276</v>
      </c>
      <c r="C14" s="216">
        <f>'4.2.1.2.6'!C14/'4.2.1.2.7'!C14</f>
        <v>0.16000000512610638</v>
      </c>
      <c r="D14" s="216">
        <f>'4.2.1.2.6'!D14/'4.2.1.2.7'!D14</f>
        <v>6.9999996306716827E-2</v>
      </c>
      <c r="E14" s="216">
        <f>'4.2.1.2.6'!E14/'4.2.1.2.7'!E14</f>
        <v>0.13000000029584605</v>
      </c>
      <c r="F14" s="216">
        <f>'4.2.1.2.6'!F14/'4.2.1.2.7'!F14</f>
        <v>0.11000000324483504</v>
      </c>
      <c r="G14" s="216">
        <f>'4.2.1.2.6'!G14/'4.2.1.2.7'!G14</f>
        <v>0.14999999923792728</v>
      </c>
      <c r="H14" s="218">
        <f>'4.2.1.2.6'!H14/'4.2.1.2.7'!H14</f>
        <v>7.0000016398203233E-2</v>
      </c>
      <c r="I14" s="219">
        <f>'4.2.1.2.6'!I14/'4.2.1.2.7'!I14</f>
        <v>0.11940246188544096</v>
      </c>
    </row>
    <row r="15" spans="1:9" ht="15" thickBot="1">
      <c r="A15" s="180">
        <v>1998</v>
      </c>
      <c r="B15" s="216">
        <f>'4.2.1.2.6'!B15/'4.2.1.2.7'!B15</f>
        <v>0.10999999752308547</v>
      </c>
      <c r="C15" s="216">
        <f>'4.2.1.2.6'!C15/'4.2.1.2.7'!C15</f>
        <v>0.16000000621462424</v>
      </c>
      <c r="D15" s="216">
        <f>'4.2.1.2.6'!D15/'4.2.1.2.7'!D15</f>
        <v>7.0000004866707086E-2</v>
      </c>
      <c r="E15" s="216">
        <f>'4.2.1.2.6'!E15/'4.2.1.2.7'!E15</f>
        <v>0.13000000017161786</v>
      </c>
      <c r="F15" s="216">
        <f>'4.2.1.2.6'!F15/'4.2.1.2.7'!F15</f>
        <v>0.11000000600807493</v>
      </c>
      <c r="G15" s="216">
        <f>'4.2.1.2.6'!G15/'4.2.1.2.7'!G15</f>
        <v>0.15000000262765503</v>
      </c>
      <c r="H15" s="218">
        <f>'4.2.1.2.6'!H15/'4.2.1.2.7'!H15</f>
        <v>7.0000001817733332E-2</v>
      </c>
      <c r="I15" s="219">
        <f>'4.2.1.2.6'!I15/'4.2.1.2.7'!I15</f>
        <v>0.11935616941723395</v>
      </c>
    </row>
    <row r="16" spans="1:9" ht="15" thickBot="1">
      <c r="A16" s="180">
        <v>1999</v>
      </c>
      <c r="B16" s="216">
        <f>'4.2.1.2.6'!B16/'4.2.1.2.7'!B16</f>
        <v>0.10999999460977226</v>
      </c>
      <c r="C16" s="216">
        <f>'4.2.1.2.6'!C16/'4.2.1.2.7'!C16</f>
        <v>0.15999999581642757</v>
      </c>
      <c r="D16" s="216">
        <f>'4.2.1.2.6'!D16/'4.2.1.2.7'!D16</f>
        <v>7.0000000445741409E-2</v>
      </c>
      <c r="E16" s="216">
        <f>'4.2.1.2.6'!E16/'4.2.1.2.7'!E16</f>
        <v>0.13000000072805842</v>
      </c>
      <c r="F16" s="216">
        <f>'4.2.1.2.6'!F16/'4.2.1.2.7'!F16</f>
        <v>0.1099999928093931</v>
      </c>
      <c r="G16" s="216">
        <f>'4.2.1.2.6'!G16/'4.2.1.2.7'!G16</f>
        <v>0.14999999771654329</v>
      </c>
      <c r="H16" s="218">
        <f>'4.2.1.2.6'!H16/'4.2.1.2.7'!H16</f>
        <v>6.9999995317215263E-2</v>
      </c>
      <c r="I16" s="219">
        <f>'4.2.1.2.6'!I16/'4.2.1.2.7'!I16</f>
        <v>0.11933605891051019</v>
      </c>
    </row>
    <row r="17" spans="1:9" ht="15" thickBot="1">
      <c r="A17" s="180">
        <v>2000</v>
      </c>
      <c r="B17" s="216">
        <f>'4.2.1.2.6'!B17/'4.2.1.2.7'!B17</f>
        <v>0.10999999829560272</v>
      </c>
      <c r="C17" s="216">
        <f>'4.2.1.2.6'!C17/'4.2.1.2.7'!C17</f>
        <v>0.15999999794411793</v>
      </c>
      <c r="D17" s="216">
        <f>'4.2.1.2.6'!D17/'4.2.1.2.7'!D17</f>
        <v>6.9999999886212791E-2</v>
      </c>
      <c r="E17" s="216">
        <f>'4.2.1.2.6'!E17/'4.2.1.2.7'!E17</f>
        <v>0.12999999769932355</v>
      </c>
      <c r="F17" s="216">
        <f>'4.2.1.2.6'!F17/'4.2.1.2.7'!F17</f>
        <v>0.11000000215358245</v>
      </c>
      <c r="G17" s="216">
        <f>'4.2.1.2.6'!G17/'4.2.1.2.7'!G17</f>
        <v>0.15000000114331186</v>
      </c>
      <c r="H17" s="218">
        <f>'4.2.1.2.6'!H17/'4.2.1.2.7'!H17</f>
        <v>6.9999983336934413E-2</v>
      </c>
      <c r="I17" s="219">
        <f>'4.2.1.2.6'!I17/'4.2.1.2.7'!I17</f>
        <v>0.11960021737247144</v>
      </c>
    </row>
    <row r="18" spans="1:9" ht="15" thickBot="1">
      <c r="A18" s="180">
        <v>2001</v>
      </c>
      <c r="B18" s="216">
        <f>'4.2.1.2.6'!B18/'4.2.1.2.7'!B18</f>
        <v>0.11000000052195856</v>
      </c>
      <c r="C18" s="216">
        <f>'4.2.1.2.6'!C18/'4.2.1.2.7'!C18</f>
        <v>0.15999999766576278</v>
      </c>
      <c r="D18" s="216">
        <f>'4.2.1.2.6'!D18/'4.2.1.2.7'!D18</f>
        <v>7.0000003992019749E-2</v>
      </c>
      <c r="E18" s="216">
        <f>'4.2.1.2.6'!E18/'4.2.1.2.7'!E18</f>
        <v>0.1299999885527334</v>
      </c>
      <c r="F18" s="216">
        <f>'4.2.1.2.6'!F18/'4.2.1.2.7'!F18</f>
        <v>0.11000000078799511</v>
      </c>
      <c r="G18" s="216">
        <f>'4.2.1.2.6'!G18/'4.2.1.2.7'!G18</f>
        <v>0.1499999983057439</v>
      </c>
      <c r="H18" s="218">
        <f>'4.2.1.2.6'!H18/'4.2.1.2.7'!H18</f>
        <v>7.0000000412013375E-2</v>
      </c>
      <c r="I18" s="219">
        <f>'4.2.1.2.6'!I18/'4.2.1.2.7'!I18</f>
        <v>0.11941280094302807</v>
      </c>
    </row>
    <row r="19" spans="1:9" ht="15" thickBot="1">
      <c r="A19" s="180">
        <v>2002</v>
      </c>
      <c r="B19" s="216">
        <f>'4.2.1.2.6'!B19/'4.2.1.2.7'!B19</f>
        <v>0.14999999275313061</v>
      </c>
      <c r="C19" s="216">
        <f>'4.2.1.2.6'!C19/'4.2.1.2.7'!C19</f>
        <v>0.18000002810326826</v>
      </c>
      <c r="D19" s="216">
        <f>'4.2.1.2.6'!D19/'4.2.1.2.7'!D19</f>
        <v>9.2754817677495466E-2</v>
      </c>
      <c r="E19" s="216">
        <f>'4.2.1.2.6'!E19/'4.2.1.2.7'!E19</f>
        <v>0.1700000013810698</v>
      </c>
      <c r="F19" s="216">
        <f>'4.2.1.2.6'!F19/'4.2.1.2.7'!F19</f>
        <v>0.15000000124008819</v>
      </c>
      <c r="G19" s="216">
        <f>'4.2.1.2.6'!G19/'4.2.1.2.7'!G19</f>
        <v>0.17000000112906255</v>
      </c>
      <c r="H19" s="218">
        <f>'4.2.1.2.6'!H19/'4.2.1.2.7'!H19</f>
        <v>9.9999995882014955E-2</v>
      </c>
      <c r="I19" s="219">
        <f>'4.2.1.2.6'!I19/'4.2.1.2.7'!I19</f>
        <v>0.14932270491651281</v>
      </c>
    </row>
    <row r="20" spans="1:9" ht="15" thickBot="1">
      <c r="A20" s="180">
        <v>2003</v>
      </c>
      <c r="B20" s="216">
        <f>'4.2.1.2.6'!B20/'4.2.1.2.7'!B20</f>
        <v>0.14999999389369884</v>
      </c>
      <c r="C20" s="216">
        <f>'4.2.1.2.6'!C20/'4.2.1.2.7'!C20</f>
        <v>0.18000002046721456</v>
      </c>
      <c r="D20" s="216">
        <f>'4.2.1.2.6'!D20/'4.2.1.2.7'!D20</f>
        <v>9.9999998690904673E-2</v>
      </c>
      <c r="E20" s="216">
        <f>'4.2.1.2.6'!E20/'4.2.1.2.7'!E20</f>
        <v>0.17000000173874416</v>
      </c>
      <c r="F20" s="216">
        <f>'4.2.1.2.6'!F20/'4.2.1.2.7'!F20</f>
        <v>0.15000000284563461</v>
      </c>
      <c r="G20" s="216">
        <f>'4.2.1.2.6'!G20/'4.2.1.2.7'!G20</f>
        <v>0.17673349006428049</v>
      </c>
      <c r="H20" s="218">
        <f>'4.2.1.2.6'!H20/'4.2.1.2.7'!H20</f>
        <v>0.10000001006837872</v>
      </c>
      <c r="I20" s="219">
        <f>'4.2.1.2.6'!I20/'4.2.1.2.7'!I20</f>
        <v>0.15196525251192219</v>
      </c>
    </row>
    <row r="21" spans="1:9" ht="15" thickBot="1">
      <c r="A21" s="180">
        <v>2004</v>
      </c>
      <c r="B21" s="216">
        <f>'4.2.1.2.6'!B21/'4.2.1.2.7'!B21</f>
        <v>0.15000000329722224</v>
      </c>
      <c r="C21" s="216">
        <f>'4.2.1.2.6'!C21/'4.2.1.2.7'!C21</f>
        <v>0.17999997315832753</v>
      </c>
      <c r="D21" s="216">
        <f>'4.2.1.2.6'!D21/'4.2.1.2.7'!D21</f>
        <v>0.10000000387207306</v>
      </c>
      <c r="E21" s="216">
        <f>'4.2.1.2.6'!E21/'4.2.1.2.7'!E21</f>
        <v>0.16999999761105775</v>
      </c>
      <c r="F21" s="216">
        <f>'4.2.1.2.6'!F21/'4.2.1.2.7'!F21</f>
        <v>0.15000000806048633</v>
      </c>
      <c r="G21" s="216">
        <f>'4.2.1.2.6'!G21/'4.2.1.2.7'!G21</f>
        <v>0.16999999778800709</v>
      </c>
      <c r="H21" s="218">
        <f>'4.2.1.2.6'!H21/'4.2.1.2.7'!H21</f>
        <v>9.9999990461759877E-2</v>
      </c>
      <c r="I21" s="219">
        <f>'4.2.1.2.6'!I21/'4.2.1.2.7'!I21</f>
        <v>0.15040500079162497</v>
      </c>
    </row>
    <row r="22" spans="1:9" ht="15" thickBot="1">
      <c r="A22" s="180">
        <v>2005</v>
      </c>
      <c r="B22" s="216">
        <f>'4.2.1.2.6'!B22/'4.2.1.2.7'!B22</f>
        <v>0.15000000628795593</v>
      </c>
      <c r="C22" s="216">
        <f>'4.2.1.2.6'!C22/'4.2.1.2.7'!C22</f>
        <v>0.18</v>
      </c>
      <c r="D22" s="216">
        <f>'4.2.1.2.6'!D22/'4.2.1.2.7'!D22</f>
        <v>0.1</v>
      </c>
      <c r="E22" s="216">
        <f>'4.2.1.2.6'!E22/'4.2.1.2.7'!E22</f>
        <v>0.17000000170009083</v>
      </c>
      <c r="F22" s="216">
        <f>'4.2.1.2.6'!F22/'4.2.1.2.7'!F22</f>
        <v>0.1500000097386715</v>
      </c>
      <c r="G22" s="216">
        <f>'4.2.1.2.6'!G22/'4.2.1.2.7'!G22</f>
        <v>0.17000000280946356</v>
      </c>
      <c r="H22" s="218">
        <f>'4.2.1.2.6'!H22/'4.2.1.2.7'!H22</f>
        <v>9.9999990254368454E-2</v>
      </c>
      <c r="I22" s="219">
        <f>'4.2.1.2.6'!I22/'4.2.1.2.7'!I22</f>
        <v>0.15079679466622481</v>
      </c>
    </row>
    <row r="23" spans="1:9" ht="15" thickBot="1">
      <c r="A23" s="180">
        <v>2006</v>
      </c>
      <c r="B23" s="216">
        <f>'4.2.1.2.6'!B23/'4.2.1.2.7'!B23</f>
        <v>0.15000000096338012</v>
      </c>
      <c r="C23" s="216">
        <f>'4.2.1.2.6'!C23/'4.2.1.2.7'!C23</f>
        <v>0.179999979628125</v>
      </c>
      <c r="D23" s="216">
        <f>'4.2.1.2.6'!D23/'4.2.1.2.7'!D23</f>
        <v>0.10000000119244459</v>
      </c>
      <c r="E23" s="216">
        <f>'4.2.1.2.6'!E23/'4.2.1.2.7'!E23</f>
        <v>0.17000000273603505</v>
      </c>
      <c r="F23" s="216">
        <f>'4.2.1.2.6'!F23/'4.2.1.2.7'!F23</f>
        <v>0.14999999277995452</v>
      </c>
      <c r="G23" s="216">
        <f>'4.2.1.2.6'!G23/'4.2.1.2.7'!G23</f>
        <v>0.1699999978263089</v>
      </c>
      <c r="H23" s="218">
        <f>'4.2.1.2.6'!H23/'4.2.1.2.7'!H23</f>
        <v>9.9999990172126366E-2</v>
      </c>
      <c r="I23" s="219">
        <f>'4.2.1.2.6'!I23/'4.2.1.2.7'!I23</f>
        <v>0.15065399850788305</v>
      </c>
    </row>
    <row r="24" spans="1:9" ht="15" thickBot="1">
      <c r="A24" s="180">
        <v>2007</v>
      </c>
      <c r="B24" s="216">
        <f>'4.2.1.2.6'!B24/'4.2.1.2.7'!B24</f>
        <v>0.14999999906899922</v>
      </c>
      <c r="C24" s="216">
        <f>'4.2.1.2.6'!C24/'4.2.1.2.7'!C24</f>
        <v>0.18000001559149048</v>
      </c>
      <c r="D24" s="216">
        <f>'4.2.1.2.6'!D24/'4.2.1.2.7'!D24</f>
        <v>9.9999996438908473E-2</v>
      </c>
      <c r="E24" s="216">
        <f>'4.2.1.2.6'!E24/'4.2.1.2.7'!E24</f>
        <v>0.16943629395225471</v>
      </c>
      <c r="F24" s="216">
        <f>'4.2.1.2.6'!F24/'4.2.1.2.7'!F24</f>
        <v>0.15000000273325512</v>
      </c>
      <c r="G24" s="216">
        <f>'4.2.1.2.6'!G24/'4.2.1.2.7'!G24</f>
        <v>0.16999999957056916</v>
      </c>
      <c r="H24" s="218">
        <f>'4.2.1.2.6'!H24/'4.2.1.2.7'!H24</f>
        <v>9.9999989139580747E-2</v>
      </c>
      <c r="I24" s="219">
        <f>'4.2.1.2.6'!I24/'4.2.1.2.7'!I24</f>
        <v>0.14990597750372969</v>
      </c>
    </row>
    <row r="25" spans="1:9" ht="15" thickBot="1">
      <c r="A25" s="180">
        <v>2008</v>
      </c>
      <c r="B25" s="216">
        <f>'4.2.1.2.6'!B25/'4.2.1.2.7'!B25</f>
        <v>0.14999999443598322</v>
      </c>
      <c r="C25" s="216">
        <f>'4.2.1.2.6'!C25/'4.2.1.2.7'!C25</f>
        <v>0.18000002313513463</v>
      </c>
      <c r="D25" s="216">
        <f>'4.2.1.2.6'!D25/'4.2.1.2.7'!D25</f>
        <v>9.999999508244127E-2</v>
      </c>
      <c r="E25" s="216">
        <f>'4.2.1.2.6'!E25/'4.2.1.2.7'!E25</f>
        <v>0.16999999828342136</v>
      </c>
      <c r="F25" s="216">
        <f>'4.2.1.2.6'!F25/'4.2.1.2.7'!F25</f>
        <v>0.15000000171493094</v>
      </c>
      <c r="G25" s="216">
        <f>'4.2.1.2.6'!G25/'4.2.1.2.7'!G25</f>
        <v>0.16992161478427881</v>
      </c>
      <c r="H25" s="218">
        <f>'4.2.1.2.6'!H25/'4.2.1.2.7'!H25</f>
        <v>0.10000000371714614</v>
      </c>
      <c r="I25" s="219">
        <f>'4.2.1.2.6'!I25/'4.2.1.2.7'!I25</f>
        <v>0.15164347662625544</v>
      </c>
    </row>
    <row r="26" spans="1:9" ht="15" thickBot="1">
      <c r="A26" s="180">
        <v>2009</v>
      </c>
      <c r="B26" s="216">
        <f>'4.2.1.2.6'!B26/'4.2.1.2.7'!B26</f>
        <v>0.15000000291967741</v>
      </c>
      <c r="C26" s="216">
        <f>'4.2.1.2.6'!C26/'4.2.1.2.7'!C26</f>
        <v>0.1800000110564523</v>
      </c>
      <c r="D26" s="216">
        <f>'4.2.1.2.6'!D26/'4.2.1.2.7'!D26</f>
        <v>0.1000000013954335</v>
      </c>
      <c r="E26" s="216">
        <f>'4.2.1.2.6'!E26/'4.2.1.2.7'!E26</f>
        <v>0.16909433710698488</v>
      </c>
      <c r="F26" s="216">
        <f>'4.2.1.2.6'!F26/'4.2.1.2.7'!F26</f>
        <v>0.14999999470731282</v>
      </c>
      <c r="G26" s="216">
        <f>'4.2.1.2.6'!G26/'4.2.1.2.7'!G26</f>
        <v>0.17000000222388836</v>
      </c>
      <c r="H26" s="218">
        <f>'4.2.1.2.6'!H26/'4.2.1.2.7'!H26</f>
        <v>9.9999988073862386E-2</v>
      </c>
      <c r="I26" s="219">
        <f>'4.2.1.2.6'!I26/'4.2.1.2.7'!I26</f>
        <v>0.15242534960189291</v>
      </c>
    </row>
    <row r="27" spans="1:9" ht="15" thickBot="1">
      <c r="A27" s="180">
        <v>2010</v>
      </c>
      <c r="B27" s="216">
        <f>'4.2.1.2.6'!B27/'4.2.1.2.7'!B27</f>
        <v>0.18312743790975256</v>
      </c>
      <c r="C27" s="216">
        <f>'4.2.1.2.6'!C27/'4.2.1.2.7'!C27</f>
        <v>0.18275759354802923</v>
      </c>
      <c r="D27" s="216">
        <f>'4.2.1.2.6'!D27/'4.2.1.2.7'!D27</f>
        <v>0.23091520109582558</v>
      </c>
      <c r="E27" s="216">
        <f>'4.2.1.2.6'!E27/'4.2.1.2.7'!E27</f>
        <v>0.12017435571690255</v>
      </c>
      <c r="F27" s="216">
        <f>'4.2.1.2.6'!F27/'4.2.1.2.7'!F27</f>
        <v>0.13814881961616854</v>
      </c>
      <c r="G27" s="216">
        <f>'4.2.1.2.6'!G27/'4.2.1.2.7'!G27</f>
        <v>0.2653589678389533</v>
      </c>
      <c r="H27" s="218">
        <f>'4.2.1.2.6'!H27/'4.2.1.2.7'!H27</f>
        <v>0.17641735563044814</v>
      </c>
      <c r="I27" s="219">
        <f>'4.2.1.2.6'!I27/'4.2.1.2.7'!I27</f>
        <v>0.18845897662107666</v>
      </c>
    </row>
    <row r="28" spans="1:9" ht="15" thickBot="1">
      <c r="A28" s="180">
        <v>2011</v>
      </c>
      <c r="B28" s="216">
        <f>'4.2.1.2.6'!B28/'4.2.1.2.7'!B28</f>
        <v>0.37674069333728089</v>
      </c>
      <c r="C28" s="216">
        <f>'4.2.1.2.6'!C28/'4.2.1.2.7'!C28</f>
        <v>0.15689836734056745</v>
      </c>
      <c r="D28" s="216">
        <f>'4.2.1.2.6'!D28/'4.2.1.2.7'!D28</f>
        <v>0.32477258499634365</v>
      </c>
      <c r="E28" s="216">
        <f>'4.2.1.2.6'!E28/'4.2.1.2.7'!E28</f>
        <v>0.38516337034893933</v>
      </c>
      <c r="F28" s="216">
        <f>'4.2.1.2.6'!F28/'4.2.1.2.7'!F28</f>
        <v>0.12557240951146104</v>
      </c>
      <c r="G28" s="216">
        <f>'4.2.1.2.6'!G28/'4.2.1.2.7'!G28</f>
        <v>0.3042310031693346</v>
      </c>
      <c r="H28" s="218">
        <f>'4.2.1.2.6'!H28/'4.2.1.2.7'!H28</f>
        <v>0.319624478296065</v>
      </c>
      <c r="I28" s="219">
        <f>'4.2.1.2.6'!I28/'4.2.1.2.7'!I28</f>
        <v>0.31521387800996331</v>
      </c>
    </row>
    <row r="29" spans="1:9" ht="15" thickBot="1">
      <c r="A29" s="180">
        <v>2012</v>
      </c>
      <c r="B29" s="216">
        <f>'4.2.1.2.6'!B29/'4.2.1.2.7'!B29</f>
        <v>0.4031375366256445</v>
      </c>
      <c r="C29" s="216">
        <f>'4.2.1.2.6'!C29/'4.2.1.2.7'!C29</f>
        <v>0.2061699395186479</v>
      </c>
      <c r="D29" s="216">
        <f>'4.2.1.2.6'!D29/'4.2.1.2.7'!D29</f>
        <v>0.48736048400933252</v>
      </c>
      <c r="E29" s="216">
        <f>'4.2.1.2.6'!E29/'4.2.1.2.7'!E29</f>
        <v>0.31954765994590606</v>
      </c>
      <c r="F29" s="216">
        <f>'4.2.1.2.6'!F29/'4.2.1.2.7'!F29</f>
        <v>0.12776677980287227</v>
      </c>
      <c r="G29" s="216">
        <f>'4.2.1.2.6'!G29/'4.2.1.2.7'!G29</f>
        <v>0.62127142392397505</v>
      </c>
      <c r="H29" s="218">
        <f>'4.2.1.2.6'!H29/'4.2.1.2.7'!H29</f>
        <v>0.29238749160607896</v>
      </c>
      <c r="I29" s="219">
        <f>'4.2.1.2.6'!I29/'4.2.1.2.7'!I29</f>
        <v>0.39242709362117123</v>
      </c>
    </row>
    <row r="30" spans="1:9" ht="15" thickBot="1">
      <c r="A30" s="180">
        <v>2013</v>
      </c>
      <c r="B30" s="216">
        <f>'4.2.1.2.6'!B30/'4.2.1.2.7'!B30</f>
        <v>0.34594055607485064</v>
      </c>
      <c r="C30" s="216">
        <f>'4.2.1.2.6'!C30/'4.2.1.2.7'!C30</f>
        <v>0.33758917131501742</v>
      </c>
      <c r="D30" s="216">
        <f>'4.2.1.2.6'!D30/'4.2.1.2.7'!D30</f>
        <v>0.65516483807867276</v>
      </c>
      <c r="E30" s="216">
        <f>'4.2.1.2.6'!E30/'4.2.1.2.7'!E30</f>
        <v>0.23231560951165403</v>
      </c>
      <c r="F30" s="216">
        <f>'4.2.1.2.6'!F30/'4.2.1.2.7'!F30</f>
        <v>0.14817410374979023</v>
      </c>
      <c r="G30" s="216">
        <f>'4.2.1.2.6'!G30/'4.2.1.2.7'!G30</f>
        <v>0.8503581094249939</v>
      </c>
      <c r="H30" s="218">
        <f>'4.2.1.2.6'!H30/'4.2.1.2.7'!H30</f>
        <v>0.41827323168815433</v>
      </c>
      <c r="I30" s="219">
        <f>'4.2.1.2.6'!I30/'4.2.1.2.7'!I30</f>
        <v>0.41701870719229545</v>
      </c>
    </row>
    <row r="31" spans="1:9" ht="15" thickBot="1">
      <c r="A31" s="180">
        <v>2014</v>
      </c>
      <c r="B31" s="216">
        <f>'4.2.1.2.6'!B31/'4.2.1.2.7'!B31</f>
        <v>0.39506231158351085</v>
      </c>
      <c r="C31" s="216">
        <f>'4.2.1.2.6'!C31/'4.2.1.2.7'!C31</f>
        <v>0.25600367115204087</v>
      </c>
      <c r="D31" s="216">
        <f>'4.2.1.2.6'!D31/'4.2.1.2.7'!D31</f>
        <v>0.59000925394636961</v>
      </c>
      <c r="E31" s="216">
        <f>'4.2.1.2.6'!E31/'4.2.1.2.7'!E31</f>
        <v>0.18323807173290815</v>
      </c>
      <c r="F31" s="216">
        <f>'4.2.1.2.6'!F31/'4.2.1.2.7'!F31</f>
        <v>0.24776852942834698</v>
      </c>
      <c r="G31" s="216">
        <f>'4.2.1.2.6'!G31/'4.2.1.2.7'!G31</f>
        <v>0.48452593897599999</v>
      </c>
      <c r="H31" s="218">
        <f>'4.2.1.2.6'!H31/'4.2.1.2.7'!H31</f>
        <v>0.50506502785121343</v>
      </c>
      <c r="I31" s="219">
        <f>'4.2.1.2.6'!I31/'4.2.1.2.7'!I31</f>
        <v>0.34268818858913913</v>
      </c>
    </row>
    <row r="32" spans="1:9" ht="15" thickBot="1">
      <c r="A32" s="180">
        <v>2015</v>
      </c>
      <c r="B32" s="216">
        <f>'4.2.1.2.6'!B32/'4.2.1.2.7'!B32</f>
        <v>0.46197181726936598</v>
      </c>
      <c r="C32" s="216">
        <f>'4.2.1.2.6'!C32/'4.2.1.2.7'!C32</f>
        <v>0.21136548506999042</v>
      </c>
      <c r="D32" s="216">
        <f>'4.2.1.2.6'!D32/'4.2.1.2.7'!D32</f>
        <v>0.2721700151019012</v>
      </c>
      <c r="E32" s="216">
        <f>'4.2.1.2.6'!E32/'4.2.1.2.7'!E32</f>
        <v>0.16999999761557932</v>
      </c>
      <c r="F32" s="216">
        <f>'4.2.1.2.6'!F32/'4.2.1.2.7'!F32</f>
        <v>0.12557859774776231</v>
      </c>
      <c r="G32" s="216">
        <f>'4.2.1.2.6'!G32/'4.2.1.2.7'!G32</f>
        <v>0.33034226914396891</v>
      </c>
      <c r="H32" s="218">
        <f>'4.2.1.2.6'!H32/'4.2.1.2.7'!H32</f>
        <v>0.27077545610961706</v>
      </c>
      <c r="I32" s="219">
        <f>'4.2.1.2.6'!I32/'4.2.1.2.7'!I32</f>
        <v>0.24818405876933181</v>
      </c>
    </row>
    <row r="33" spans="1:12" ht="15" thickBot="1">
      <c r="A33" s="180">
        <v>2016</v>
      </c>
      <c r="B33" s="216">
        <f>'4.2.1.2.6'!B33/'4.2.1.2.7'!B33</f>
        <v>0.46040750332797492</v>
      </c>
      <c r="C33" s="216">
        <f>'4.2.1.2.6'!C33/'4.2.1.2.7'!C33</f>
        <v>0.29098469223569529</v>
      </c>
      <c r="D33" s="216">
        <f>'4.2.1.2.6'!D33/'4.2.1.2.7'!D33</f>
        <v>0.12666585670683647</v>
      </c>
      <c r="E33" s="216">
        <f>'4.2.1.2.6'!E33/'4.2.1.2.7'!E33</f>
        <v>0.16999999802412069</v>
      </c>
      <c r="F33" s="216">
        <f>'4.2.1.2.6'!F33/'4.2.1.2.7'!F33</f>
        <v>5.9135064242413347E-2</v>
      </c>
      <c r="G33" s="216">
        <f>'4.2.1.2.6'!G33/'4.2.1.2.7'!G33</f>
        <v>0.39794702234527235</v>
      </c>
      <c r="H33" s="218">
        <f>'4.2.1.2.6'!H33/'4.2.1.2.7'!H33</f>
        <v>0.20671276948370271</v>
      </c>
      <c r="I33" s="219">
        <f>'4.2.1.2.6'!I33/'4.2.1.2.7'!I33</f>
        <v>0.2332051063670231</v>
      </c>
    </row>
    <row r="35" spans="1:12">
      <c r="A35" s="271" t="s">
        <v>112</v>
      </c>
    </row>
    <row r="36" spans="1:12">
      <c r="A36" s="272" t="s">
        <v>113</v>
      </c>
    </row>
    <row r="37" spans="1:12">
      <c r="A37" s="272"/>
    </row>
    <row r="38" spans="1:12" ht="78" customHeight="1">
      <c r="A38" s="245" t="s">
        <v>95</v>
      </c>
      <c r="B38" s="245"/>
      <c r="C38" s="245"/>
      <c r="D38" s="245"/>
      <c r="E38" s="245"/>
      <c r="F38" s="245"/>
      <c r="G38" s="245"/>
      <c r="H38" s="245"/>
      <c r="I38" s="245"/>
      <c r="J38" s="245"/>
      <c r="K38" s="245"/>
      <c r="L38" s="245"/>
    </row>
    <row r="39" spans="1:12" ht="37.5" customHeight="1">
      <c r="A39" s="245" t="s">
        <v>70</v>
      </c>
      <c r="B39" s="245"/>
      <c r="C39" s="245"/>
      <c r="D39" s="245"/>
      <c r="E39" s="245"/>
      <c r="F39" s="245"/>
      <c r="G39" s="245"/>
      <c r="H39" s="245"/>
      <c r="I39" s="245"/>
      <c r="J39" s="245"/>
    </row>
    <row r="40" spans="1:12" ht="96.75" customHeight="1">
      <c r="A40" s="245" t="s">
        <v>71</v>
      </c>
      <c r="B40" s="245"/>
      <c r="C40" s="245"/>
      <c r="D40" s="245"/>
      <c r="E40" s="245"/>
      <c r="F40" s="245"/>
      <c r="G40" s="245"/>
      <c r="H40" s="245"/>
      <c r="I40" s="245"/>
      <c r="J40" s="245"/>
      <c r="K40" s="245"/>
    </row>
    <row r="41" spans="1:12" ht="108" customHeight="1">
      <c r="A41" s="245" t="s">
        <v>72</v>
      </c>
      <c r="B41" s="245"/>
      <c r="C41" s="245"/>
      <c r="D41" s="245"/>
      <c r="E41" s="245"/>
      <c r="F41" s="245"/>
      <c r="G41" s="245"/>
      <c r="H41" s="245"/>
      <c r="I41" s="245"/>
      <c r="J41" s="245"/>
    </row>
    <row r="42" spans="1:12" ht="96" customHeight="1">
      <c r="A42" s="245" t="s">
        <v>73</v>
      </c>
      <c r="B42" s="245"/>
      <c r="C42" s="245"/>
      <c r="D42" s="245"/>
      <c r="E42" s="245"/>
      <c r="F42" s="245"/>
      <c r="G42" s="245"/>
      <c r="H42" s="245"/>
      <c r="I42" s="245"/>
      <c r="J42" s="245"/>
    </row>
    <row r="43" spans="1:12" ht="91.5" customHeight="1">
      <c r="A43" s="245" t="s">
        <v>74</v>
      </c>
      <c r="B43" s="245"/>
      <c r="C43" s="245"/>
      <c r="D43" s="245"/>
      <c r="E43" s="245"/>
      <c r="F43" s="245"/>
      <c r="G43" s="245"/>
      <c r="H43" s="245"/>
      <c r="I43" s="245"/>
      <c r="J43" s="245"/>
    </row>
    <row r="44" spans="1:12" ht="81.75" customHeight="1">
      <c r="A44" s="245" t="s">
        <v>75</v>
      </c>
      <c r="B44" s="245"/>
      <c r="C44" s="245"/>
      <c r="D44" s="245"/>
      <c r="E44" s="245"/>
      <c r="F44" s="245"/>
      <c r="G44" s="245"/>
      <c r="H44" s="245"/>
      <c r="I44" s="245"/>
      <c r="J44" s="245"/>
    </row>
    <row r="45" spans="1:12" ht="33.75" customHeight="1">
      <c r="A45" s="245" t="s">
        <v>76</v>
      </c>
      <c r="B45" s="245"/>
      <c r="C45" s="245"/>
      <c r="D45" s="245"/>
      <c r="E45" s="245"/>
      <c r="F45" s="245"/>
      <c r="G45" s="245"/>
      <c r="H45" s="245"/>
      <c r="I45" s="245"/>
      <c r="J45" s="245"/>
    </row>
    <row r="46" spans="1:12" ht="81.75" customHeight="1">
      <c r="A46" s="245" t="s">
        <v>77</v>
      </c>
      <c r="B46" s="245"/>
      <c r="C46" s="245"/>
      <c r="D46" s="245"/>
      <c r="E46" s="245"/>
      <c r="F46" s="245"/>
      <c r="G46" s="245"/>
      <c r="H46" s="245"/>
      <c r="I46" s="245"/>
      <c r="J46" s="245"/>
    </row>
    <row r="47" spans="1:12">
      <c r="A47" s="245" t="s">
        <v>78</v>
      </c>
      <c r="B47" s="245"/>
      <c r="C47" s="245"/>
      <c r="D47" s="245"/>
      <c r="E47" s="245"/>
      <c r="F47" s="245"/>
      <c r="G47" s="245"/>
      <c r="H47" s="245"/>
      <c r="I47" s="245"/>
      <c r="J47" s="245"/>
    </row>
    <row r="48" spans="1:12">
      <c r="A48" s="245" t="s">
        <v>79</v>
      </c>
      <c r="B48" s="245"/>
      <c r="C48" s="245"/>
      <c r="D48" s="245"/>
      <c r="E48" s="245"/>
      <c r="F48" s="245"/>
      <c r="G48" s="245"/>
      <c r="H48" s="245"/>
      <c r="I48" s="245"/>
      <c r="J48" s="245"/>
    </row>
    <row r="49" spans="1:10">
      <c r="A49" s="245" t="s">
        <v>80</v>
      </c>
      <c r="B49" s="245"/>
      <c r="C49" s="245"/>
      <c r="D49" s="245"/>
      <c r="E49" s="245"/>
      <c r="F49" s="245"/>
      <c r="G49" s="245"/>
      <c r="H49" s="245"/>
      <c r="I49" s="245"/>
      <c r="J49" s="245"/>
    </row>
    <row r="51" spans="1:10">
      <c r="A51" s="56" t="s">
        <v>58</v>
      </c>
    </row>
  </sheetData>
  <mergeCells count="12">
    <mergeCell ref="A49:J49"/>
    <mergeCell ref="A38:L38"/>
    <mergeCell ref="A39:J39"/>
    <mergeCell ref="A40:K40"/>
    <mergeCell ref="A41:J41"/>
    <mergeCell ref="A42:J42"/>
    <mergeCell ref="A43:J43"/>
    <mergeCell ref="A44:J44"/>
    <mergeCell ref="A45:J45"/>
    <mergeCell ref="A46:J46"/>
    <mergeCell ref="A47:J47"/>
    <mergeCell ref="A48:J48"/>
  </mergeCells>
  <hyperlinks>
    <hyperlink ref="A51" location="Índice!A1" display="Volver al índice" xr:uid="{00000000-0004-0000-0900-000000000000}"/>
    <hyperlink ref="A36" r:id="rId1" xr:uid="{4D0731F8-D32A-4C65-97BA-C1F3B93788B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dimension ref="A1:J57"/>
  <sheetViews>
    <sheetView zoomScale="85" zoomScaleNormal="85" workbookViewId="0"/>
  </sheetViews>
  <sheetFormatPr baseColWidth="10" defaultColWidth="9.109375" defaultRowHeight="14.4"/>
  <cols>
    <col min="1" max="1" width="21.6640625" style="2" customWidth="1"/>
    <col min="2" max="10" width="14.6640625" style="2" customWidth="1"/>
    <col min="11" max="16384" width="9.109375" style="2"/>
  </cols>
  <sheetData>
    <row r="1" spans="1:10">
      <c r="A1" s="1" t="s">
        <v>14</v>
      </c>
      <c r="B1" s="1"/>
    </row>
    <row r="2" spans="1:10">
      <c r="A2" s="1" t="s">
        <v>15</v>
      </c>
      <c r="B2" s="1"/>
      <c r="G2" s="3"/>
    </row>
    <row r="3" spans="1:10">
      <c r="A3" s="1" t="s">
        <v>16</v>
      </c>
      <c r="B3" s="1"/>
      <c r="G3" s="4"/>
    </row>
    <row r="4" spans="1:10">
      <c r="A4" s="1" t="s">
        <v>17</v>
      </c>
      <c r="B4" s="2" t="s">
        <v>22</v>
      </c>
    </row>
    <row r="5" spans="1:10">
      <c r="A5" s="1" t="s">
        <v>18</v>
      </c>
      <c r="B5" s="2" t="s">
        <v>25</v>
      </c>
    </row>
    <row r="6" spans="1:10">
      <c r="A6" s="1" t="s">
        <v>19</v>
      </c>
      <c r="B6" s="2" t="s">
        <v>64</v>
      </c>
    </row>
    <row r="7" spans="1:10">
      <c r="A7" s="1" t="s">
        <v>20</v>
      </c>
      <c r="B7" s="2" t="s">
        <v>23</v>
      </c>
    </row>
    <row r="8" spans="1:10">
      <c r="A8" s="1" t="s">
        <v>27</v>
      </c>
      <c r="B8" s="6" t="s">
        <v>110</v>
      </c>
      <c r="C8" s="6"/>
    </row>
    <row r="9" spans="1:10">
      <c r="A9" s="1" t="s">
        <v>28</v>
      </c>
      <c r="B9" s="6" t="s">
        <v>111</v>
      </c>
      <c r="C9" s="6"/>
    </row>
    <row r="10" spans="1:10" ht="15" thickBot="1"/>
    <row r="11" spans="1:10" ht="33.75" customHeight="1" thickBot="1">
      <c r="A11" s="175" t="s">
        <v>0</v>
      </c>
      <c r="B11" s="188" t="s">
        <v>84</v>
      </c>
      <c r="C11" s="188" t="s">
        <v>85</v>
      </c>
      <c r="D11" s="188" t="s">
        <v>86</v>
      </c>
      <c r="E11" s="188" t="s">
        <v>87</v>
      </c>
      <c r="F11" s="135" t="s">
        <v>89</v>
      </c>
      <c r="G11" s="188" t="s">
        <v>88</v>
      </c>
      <c r="H11" s="135" t="s">
        <v>61</v>
      </c>
      <c r="I11" s="134" t="s">
        <v>90</v>
      </c>
      <c r="J11" s="182" t="s">
        <v>13</v>
      </c>
    </row>
    <row r="12" spans="1:10" ht="15" thickBot="1">
      <c r="A12" s="180">
        <v>1993</v>
      </c>
      <c r="B12" s="183">
        <f>SUM('4.2.1.2.2'!C12:C23)</f>
        <v>11806000</v>
      </c>
      <c r="C12" s="183">
        <f>SUM('4.2.1.2.2'!D12:D23)</f>
        <v>2022000</v>
      </c>
      <c r="D12" s="189">
        <f>SUM('4.2.1.2.2'!E12:E23)</f>
        <v>34413000</v>
      </c>
      <c r="E12" s="183">
        <f>SUM('4.2.1.2.2'!F12:F23)</f>
        <v>64908000</v>
      </c>
      <c r="F12" s="183">
        <f>SUM('4.2.1.2.2'!G12:G23)</f>
        <v>21679000</v>
      </c>
      <c r="G12" s="183">
        <f>SUM('4.2.1.2.2'!H12:H23)</f>
        <v>60468000</v>
      </c>
      <c r="H12" s="183">
        <f>SUM('4.2.1.2.2'!I12:I23)</f>
        <v>16786975</v>
      </c>
      <c r="I12" s="184"/>
      <c r="J12" s="185">
        <f>SUM(B12:I12)</f>
        <v>212082975</v>
      </c>
    </row>
    <row r="13" spans="1:10" ht="15" thickBot="1">
      <c r="A13" s="175">
        <v>1994</v>
      </c>
      <c r="B13" s="178">
        <f>SUM('4.2.1.2.2'!C24:C35)</f>
        <v>14938098</v>
      </c>
      <c r="C13" s="178">
        <f>SUM('4.2.1.2.2'!D24:D35)</f>
        <v>4096196</v>
      </c>
      <c r="D13" s="177">
        <f>SUM('4.2.1.2.2'!E24:E35)</f>
        <v>38295555</v>
      </c>
      <c r="E13" s="178">
        <f>SUM('4.2.1.2.2'!F24:F35)</f>
        <v>75772433</v>
      </c>
      <c r="F13" s="178">
        <f>SUM('4.2.1.2.2'!G24:G35)</f>
        <v>29326825</v>
      </c>
      <c r="G13" s="178">
        <f>SUM('4.2.1.2.2'!H24:H35)</f>
        <v>61271518</v>
      </c>
      <c r="H13" s="178">
        <f>SUM('4.2.1.2.2'!I24:I35)</f>
        <v>22442402</v>
      </c>
      <c r="I13" s="179"/>
      <c r="J13" s="186">
        <f t="shared" ref="J13:J36" si="0">SUM(B13:I13)</f>
        <v>246143027</v>
      </c>
    </row>
    <row r="14" spans="1:10" ht="15" thickBot="1">
      <c r="A14" s="175">
        <v>1995</v>
      </c>
      <c r="B14" s="178">
        <f>SUM('4.2.1.2.2'!C36:C47)</f>
        <v>25373540</v>
      </c>
      <c r="C14" s="178">
        <f>SUM('4.2.1.2.2'!D36:D47)</f>
        <v>8321682</v>
      </c>
      <c r="D14" s="177">
        <f>SUM('4.2.1.2.2'!E36:E47)</f>
        <v>53484941</v>
      </c>
      <c r="E14" s="178">
        <f>SUM('4.2.1.2.2'!F36:F47)</f>
        <v>116458589</v>
      </c>
      <c r="F14" s="178">
        <f>SUM('4.2.1.2.2'!G36:G47)</f>
        <v>38033997</v>
      </c>
      <c r="G14" s="178">
        <f>SUM('4.2.1.2.2'!H36:H47)</f>
        <v>81877554</v>
      </c>
      <c r="H14" s="178">
        <f>SUM('4.2.1.2.2'!I36:I47)</f>
        <v>23150932</v>
      </c>
      <c r="I14" s="179">
        <f>SUM('4.2.1.2.2'!J36:J47)</f>
        <v>2899222</v>
      </c>
      <c r="J14" s="186">
        <f t="shared" si="0"/>
        <v>349600457</v>
      </c>
    </row>
    <row r="15" spans="1:10" ht="15" thickBot="1">
      <c r="A15" s="175">
        <v>1996</v>
      </c>
      <c r="B15" s="178">
        <f>SUM('4.2.1.2.2'!C48:C59)</f>
        <v>28788787</v>
      </c>
      <c r="C15" s="178">
        <f>SUM('4.2.1.2.2'!D48:D59)</f>
        <v>11348615</v>
      </c>
      <c r="D15" s="177">
        <f>SUM('4.2.1.2.2'!E48:E59)</f>
        <v>69811767</v>
      </c>
      <c r="E15" s="178">
        <f>SUM('4.2.1.2.2'!F48:F59)</f>
        <v>136025688</v>
      </c>
      <c r="F15" s="178">
        <f>SUM('4.2.1.2.2'!G48:G59)</f>
        <v>43513166</v>
      </c>
      <c r="G15" s="178">
        <f>SUM('4.2.1.2.2'!H48:H59)</f>
        <v>99336972</v>
      </c>
      <c r="H15" s="178">
        <f>SUM('4.2.1.2.2'!I48:I59)</f>
        <v>24722376</v>
      </c>
      <c r="I15" s="179">
        <f>SUM('4.2.1.2.2'!J48:J59)</f>
        <v>3370430</v>
      </c>
      <c r="J15" s="186">
        <f t="shared" si="0"/>
        <v>416917801</v>
      </c>
    </row>
    <row r="16" spans="1:10" ht="15" thickBot="1">
      <c r="A16" s="176">
        <v>1997</v>
      </c>
      <c r="B16" s="65">
        <f>SUM('4.2.1.2.2'!C60:C71)</f>
        <v>32285510</v>
      </c>
      <c r="C16" s="65">
        <f>SUM('4.2.1.2.2'!D60:D71)</f>
        <v>13109365</v>
      </c>
      <c r="D16" s="190">
        <f>SUM('4.2.1.2.2'!E60:E71)</f>
        <v>80578712</v>
      </c>
      <c r="E16" s="65">
        <f>SUM('4.2.1.2.2'!F60:F71)</f>
        <v>147035929</v>
      </c>
      <c r="F16" s="65">
        <f>SUM('4.2.1.2.2'!G60:G71)</f>
        <v>46627948</v>
      </c>
      <c r="G16" s="65">
        <f>SUM('4.2.1.2.2'!H60:H71)</f>
        <v>111537913</v>
      </c>
      <c r="H16" s="65">
        <f>SUM('4.2.1.2.2'!I60:I71)</f>
        <v>24953953</v>
      </c>
      <c r="I16" s="66">
        <f>SUM('4.2.1.2.2'!J60:J71)</f>
        <v>3161618</v>
      </c>
      <c r="J16" s="181">
        <f t="shared" si="0"/>
        <v>459290948</v>
      </c>
    </row>
    <row r="17" spans="1:10" ht="15" thickBot="1">
      <c r="A17" s="175">
        <v>1998</v>
      </c>
      <c r="B17" s="178">
        <f>SUM('4.2.1.2.2'!C72:C83)</f>
        <v>35931801</v>
      </c>
      <c r="C17" s="178">
        <f>SUM('4.2.1.2.2'!D72:D83)</f>
        <v>16219806</v>
      </c>
      <c r="D17" s="177">
        <f>SUM('4.2.1.2.2'!E72:E83)</f>
        <v>84081493</v>
      </c>
      <c r="E17" s="178">
        <f>SUM('4.2.1.2.2'!F72:F83)</f>
        <v>152082063</v>
      </c>
      <c r="F17" s="178">
        <f>SUM('4.2.1.2.2'!G72:G83)</f>
        <v>50365550</v>
      </c>
      <c r="G17" s="178">
        <f>SUM('4.2.1.2.2'!H72:H83)</f>
        <v>113218819</v>
      </c>
      <c r="H17" s="178">
        <f>SUM('4.2.1.2.2'!I72:I83)</f>
        <v>25581310</v>
      </c>
      <c r="I17" s="179">
        <f>SUM('4.2.1.2.2'!J72:J83)</f>
        <v>2580111</v>
      </c>
      <c r="J17" s="186">
        <f t="shared" si="0"/>
        <v>480060953</v>
      </c>
    </row>
    <row r="18" spans="1:10" ht="15" thickBot="1">
      <c r="A18" s="175">
        <v>1999</v>
      </c>
      <c r="B18" s="178">
        <f>SUM('4.2.1.2.2'!C84:C95)</f>
        <v>36324996</v>
      </c>
      <c r="C18" s="178">
        <f>SUM('4.2.1.2.2'!D84:D95)</f>
        <v>16062827</v>
      </c>
      <c r="D18" s="177">
        <f>SUM('4.2.1.2.2'!E84:E95)</f>
        <v>83456459</v>
      </c>
      <c r="E18" s="178">
        <f>SUM('4.2.1.2.2'!F84:F95)</f>
        <v>155344676</v>
      </c>
      <c r="F18" s="178">
        <f>SUM('4.2.1.2.2'!G84:G95)</f>
        <v>50746760</v>
      </c>
      <c r="G18" s="178">
        <f>SUM('4.2.1.2.2'!H84:H95)</f>
        <v>111672798</v>
      </c>
      <c r="H18" s="178">
        <f>SUM('4.2.1.2.2'!I84:I95)</f>
        <v>25817971</v>
      </c>
      <c r="I18" s="179">
        <f>SUM('4.2.1.2.2'!J84:J95)</f>
        <v>1729258</v>
      </c>
      <c r="J18" s="186">
        <f t="shared" si="0"/>
        <v>481155745</v>
      </c>
    </row>
    <row r="19" spans="1:10" ht="15" thickBot="1">
      <c r="A19" s="176">
        <v>2000</v>
      </c>
      <c r="B19" s="65">
        <f>SUM('4.2.1.2.2'!C96:C107)</f>
        <v>36552511</v>
      </c>
      <c r="C19" s="65">
        <f>SUM('4.2.1.2.2'!D96:D107)</f>
        <v>16343350</v>
      </c>
      <c r="D19" s="190">
        <f>SUM('4.2.1.2.2'!E96:E107)</f>
        <v>81731509</v>
      </c>
      <c r="E19" s="65">
        <f>SUM('4.2.1.2.2'!F96:F107)</f>
        <v>155041358</v>
      </c>
      <c r="F19" s="65">
        <f>SUM('4.2.1.2.2'!G96:G107)</f>
        <v>49591786</v>
      </c>
      <c r="G19" s="65">
        <f>SUM('4.2.1.2.2'!H96:H107)</f>
        <v>111518129</v>
      </c>
      <c r="H19" s="65">
        <f>SUM('4.2.1.2.2'!I96:I107)</f>
        <v>25115427</v>
      </c>
      <c r="I19" s="66">
        <f>SUM('4.2.1.2.2'!J96:J107)</f>
        <v>1798924</v>
      </c>
      <c r="J19" s="181">
        <f t="shared" si="0"/>
        <v>477692994</v>
      </c>
    </row>
    <row r="20" spans="1:10" ht="15" thickBot="1">
      <c r="A20" s="175">
        <v>2001</v>
      </c>
      <c r="B20" s="178">
        <f>SUM('4.2.1.2.2'!C108:C119)</f>
        <v>34102324</v>
      </c>
      <c r="C20" s="178">
        <f>SUM('4.2.1.2.2'!D108:D119)</f>
        <v>14394424</v>
      </c>
      <c r="D20" s="177">
        <f>SUM('4.2.1.2.2'!E108:E119)</f>
        <v>74548729</v>
      </c>
      <c r="E20" s="178">
        <f>SUM('4.2.1.2.2'!F108:F119)</f>
        <v>139081239</v>
      </c>
      <c r="F20" s="178">
        <f>SUM('4.2.1.2.2'!G108:G119)</f>
        <v>45177945</v>
      </c>
      <c r="G20" s="178">
        <f>SUM('4.2.1.2.2'!H108:H119)</f>
        <v>100339022</v>
      </c>
      <c r="H20" s="178">
        <f>SUM('4.2.1.2.2'!I108:I119)</f>
        <v>22572083</v>
      </c>
      <c r="I20" s="179">
        <f>SUM('4.2.1.2.2'!J108:J119)</f>
        <v>1824478</v>
      </c>
      <c r="J20" s="186">
        <f t="shared" si="0"/>
        <v>432040244</v>
      </c>
    </row>
    <row r="21" spans="1:10" ht="15" thickBot="1">
      <c r="A21" s="176">
        <v>2002</v>
      </c>
      <c r="B21" s="65">
        <f>SUM('4.2.1.2.2'!C120:C131)</f>
        <v>29323007</v>
      </c>
      <c r="C21" s="65">
        <f>SUM('4.2.1.2.2'!D120:D131)</f>
        <v>9336992</v>
      </c>
      <c r="D21" s="190">
        <f>SUM('4.2.1.2.2'!E120:E131)</f>
        <v>65673657</v>
      </c>
      <c r="E21" s="65">
        <f>SUM('4.2.1.2.2'!F120:F131)</f>
        <v>108177009</v>
      </c>
      <c r="F21" s="65">
        <f>SUM('4.2.1.2.2'!G120:G131)</f>
        <v>34271756</v>
      </c>
      <c r="G21" s="65">
        <f>SUM('4.2.1.2.2'!H120:H131)</f>
        <v>88214777</v>
      </c>
      <c r="H21" s="65">
        <f>SUM('4.2.1.2.2'!I120:I131)</f>
        <v>21855349</v>
      </c>
      <c r="I21" s="66">
        <f>SUM('4.2.1.2.2'!J120:J131)</f>
        <v>1466212</v>
      </c>
      <c r="J21" s="181">
        <f t="shared" si="0"/>
        <v>358318759</v>
      </c>
    </row>
    <row r="22" spans="1:10" ht="15" thickBot="1">
      <c r="A22" s="175">
        <v>2003</v>
      </c>
      <c r="B22" s="178">
        <f>SUM('4.2.1.2.2'!C132:C143)</f>
        <v>34800118</v>
      </c>
      <c r="C22" s="178">
        <f>SUM('4.2.1.2.2'!D132:D143)</f>
        <v>10416659</v>
      </c>
      <c r="D22" s="177">
        <f>SUM('4.2.1.2.2'!E132:E143)</f>
        <v>68749768</v>
      </c>
      <c r="E22" s="178">
        <f>SUM('4.2.1.2.2'!F132:F143)</f>
        <v>109791886</v>
      </c>
      <c r="F22" s="178">
        <f>SUM('4.2.1.2.2'!G132:G143)</f>
        <v>29870314</v>
      </c>
      <c r="G22" s="178">
        <f>SUM('4.2.1.2.2'!H132:H143)</f>
        <v>97246379</v>
      </c>
      <c r="H22" s="178">
        <f>SUM('4.2.1.2.2'!I132:I143)</f>
        <v>26816631</v>
      </c>
      <c r="I22" s="179">
        <f>SUM('4.2.1.2.2'!J132:J143)</f>
        <v>1617372</v>
      </c>
      <c r="J22" s="186">
        <f t="shared" si="0"/>
        <v>379309127</v>
      </c>
    </row>
    <row r="23" spans="1:10" ht="15" thickBot="1">
      <c r="A23" s="176">
        <v>2004</v>
      </c>
      <c r="B23" s="65">
        <f>SUM('4.2.1.2.2'!C144:C155)</f>
        <v>38668913</v>
      </c>
      <c r="C23" s="65">
        <f>SUM('4.2.1.2.2'!D144:D155)</f>
        <v>11608815</v>
      </c>
      <c r="D23" s="190">
        <f>SUM('4.2.1.2.2'!E144:E155)</f>
        <v>69730089</v>
      </c>
      <c r="E23" s="65">
        <f>SUM('4.2.1.2.2'!F144:F155)</f>
        <v>111178912</v>
      </c>
      <c r="F23" s="65">
        <f>SUM('4.2.1.2.2'!G144:G155)</f>
        <v>31635808</v>
      </c>
      <c r="G23" s="65">
        <f>SUM('4.2.1.2.2'!H144:H155)</f>
        <v>105063628</v>
      </c>
      <c r="H23" s="65">
        <f>SUM('4.2.1.2.2'!I144:I155)</f>
        <v>28307109</v>
      </c>
      <c r="I23" s="66">
        <f>SUM('4.2.1.2.2'!J144:J155)</f>
        <v>1797577</v>
      </c>
      <c r="J23" s="181">
        <f t="shared" si="0"/>
        <v>397990851</v>
      </c>
    </row>
    <row r="24" spans="1:10" ht="15" thickBot="1">
      <c r="A24" s="175">
        <v>2005</v>
      </c>
      <c r="B24" s="178">
        <f>SUM('4.2.1.2.2'!C156:C167)</f>
        <v>40553719</v>
      </c>
      <c r="C24" s="178">
        <f>SUM('4.2.1.2.2'!D156:D167)</f>
        <v>11973476</v>
      </c>
      <c r="D24" s="177">
        <f>SUM('4.2.1.2.2'!E156:E167)</f>
        <v>71436051</v>
      </c>
      <c r="E24" s="178">
        <f>SUM('4.2.1.2.2'!F156:F167)</f>
        <v>117170210</v>
      </c>
      <c r="F24" s="178">
        <f>SUM('4.2.1.2.2'!G156:G167)</f>
        <v>34912359</v>
      </c>
      <c r="G24" s="178">
        <f>SUM('4.2.1.2.2'!H156:H167)</f>
        <v>109309123</v>
      </c>
      <c r="H24" s="178">
        <f>SUM('4.2.1.2.2'!I156:I167)</f>
        <v>27704721</v>
      </c>
      <c r="I24" s="179">
        <f>SUM('4.2.1.2.2'!J156:J167)</f>
        <v>1686936</v>
      </c>
      <c r="J24" s="186">
        <f t="shared" si="0"/>
        <v>414746595</v>
      </c>
    </row>
    <row r="25" spans="1:10" ht="15" thickBot="1">
      <c r="A25" s="176">
        <v>2006</v>
      </c>
      <c r="B25" s="65">
        <f>SUM('4.2.1.2.2'!C168:C179)</f>
        <v>44115504</v>
      </c>
      <c r="C25" s="65">
        <f>SUM('4.2.1.2.2'!D168:D179)</f>
        <v>12075472</v>
      </c>
      <c r="D25" s="190">
        <f>SUM('4.2.1.2.2'!E168:E179)</f>
        <v>75475205</v>
      </c>
      <c r="E25" s="65">
        <f>SUM('4.2.1.2.2'!F168:F179)</f>
        <v>118309887</v>
      </c>
      <c r="F25" s="65">
        <f>SUM('4.2.1.2.2'!G168:G179)</f>
        <v>41204727</v>
      </c>
      <c r="G25" s="65">
        <f>SUM('4.2.1.2.2'!H168:H179)</f>
        <v>114551695</v>
      </c>
      <c r="H25" s="65">
        <f>SUM('4.2.1.2.2'!I168:I179)</f>
        <v>27472881</v>
      </c>
      <c r="I25" s="66">
        <f>SUM('4.2.1.2.2'!J168:J179)</f>
        <v>1548815</v>
      </c>
      <c r="J25" s="181">
        <f t="shared" si="0"/>
        <v>434754186</v>
      </c>
    </row>
    <row r="26" spans="1:10" ht="15" thickBot="1">
      <c r="A26" s="175">
        <v>2007</v>
      </c>
      <c r="B26" s="178">
        <f>SUM('4.2.1.2.2'!C180:C191)</f>
        <v>45649800</v>
      </c>
      <c r="C26" s="178">
        <f>SUM('4.2.1.2.2'!D180:D191)</f>
        <v>10518558</v>
      </c>
      <c r="D26" s="177">
        <f>SUM('4.2.1.2.2'!E180:E191)</f>
        <v>75819450</v>
      </c>
      <c r="E26" s="178">
        <f>SUM('4.2.1.2.2'!F180:F191)</f>
        <v>101174124.49801366</v>
      </c>
      <c r="F26" s="178">
        <f>SUM('4.2.1.2.2'!G180:G191)</f>
        <v>46647676</v>
      </c>
      <c r="G26" s="178">
        <f>SUM('4.2.1.2.2'!H180:H191)</f>
        <v>115967449</v>
      </c>
      <c r="H26" s="178">
        <f>SUM('4.2.1.2.2'!I180:I191)</f>
        <v>24860919</v>
      </c>
      <c r="I26" s="179">
        <f>SUM('4.2.1.2.2'!J180:J191)</f>
        <v>1435713</v>
      </c>
      <c r="J26" s="186">
        <f t="shared" si="0"/>
        <v>422073689.49801368</v>
      </c>
    </row>
    <row r="27" spans="1:10" ht="15" thickBot="1">
      <c r="A27" s="176">
        <v>2008</v>
      </c>
      <c r="B27" s="65">
        <f>SUM('4.2.1.2.2'!C192:C203)</f>
        <v>45830200</v>
      </c>
      <c r="C27" s="65">
        <f>SUM('4.2.1.2.2'!D192:D203)</f>
        <v>11342056</v>
      </c>
      <c r="D27" s="190">
        <f>SUM('4.2.1.2.2'!E192:E203)</f>
        <v>73207057</v>
      </c>
      <c r="E27" s="65">
        <f>SUM('4.2.1.2.2'!F192:F203)</f>
        <v>125715185</v>
      </c>
      <c r="F27" s="65">
        <f>SUM('4.2.1.2.2'!G192:G203)</f>
        <v>49564678</v>
      </c>
      <c r="G27" s="65">
        <f>SUM('4.2.1.2.2'!H192:H203)</f>
        <v>118163976.54438782</v>
      </c>
      <c r="H27" s="65">
        <f>SUM('4.2.1.2.2'!I192:I203)</f>
        <v>24212123</v>
      </c>
      <c r="I27" s="66">
        <f>SUM('4.2.1.2.2'!J192:J203)</f>
        <v>982588</v>
      </c>
      <c r="J27" s="181">
        <f t="shared" si="0"/>
        <v>449017863.54438782</v>
      </c>
    </row>
    <row r="28" spans="1:10" ht="15" thickBot="1">
      <c r="A28" s="175">
        <v>2009</v>
      </c>
      <c r="B28" s="178">
        <f>SUM('4.2.1.2.2'!C204:C215)</f>
        <v>43669208</v>
      </c>
      <c r="C28" s="178">
        <f>SUM('4.2.1.2.2'!D204:D215)</f>
        <v>11866374</v>
      </c>
      <c r="D28" s="177">
        <f>SUM('4.2.1.2.2'!E204:E215)</f>
        <v>64496087</v>
      </c>
      <c r="E28" s="178">
        <f>SUM('4.2.1.2.2'!F204:F215)</f>
        <v>131943005</v>
      </c>
      <c r="F28" s="178">
        <f>SUM('4.2.1.2.2'!G204:G215)</f>
        <v>48179685</v>
      </c>
      <c r="G28" s="178">
        <f>SUM('4.2.1.2.2'!H204:H215)</f>
        <v>108233851.44</v>
      </c>
      <c r="H28" s="178">
        <f>SUM('4.2.1.2.2'!I204:I215)</f>
        <v>22639350</v>
      </c>
      <c r="I28" s="179">
        <f>SUM('4.2.1.2.2'!J204:J215)</f>
        <v>770929</v>
      </c>
      <c r="J28" s="186">
        <f t="shared" si="0"/>
        <v>431798489.44</v>
      </c>
    </row>
    <row r="29" spans="1:10" ht="15" thickBot="1">
      <c r="A29" s="176">
        <v>2010</v>
      </c>
      <c r="B29" s="65">
        <f>SUM('4.2.1.2.2'!C216:C227)</f>
        <v>42676093</v>
      </c>
      <c r="C29" s="65">
        <f>SUM('4.2.1.2.2'!D216:D227)</f>
        <v>12744074</v>
      </c>
      <c r="D29" s="190">
        <f>SUM('4.2.1.2.2'!E216:E227)</f>
        <v>60705609</v>
      </c>
      <c r="E29" s="65">
        <f>SUM('4.2.1.2.2'!F216:F227)</f>
        <v>130925874</v>
      </c>
      <c r="F29" s="65">
        <f>SUM('4.2.1.2.2'!G216:G227)</f>
        <v>49841002</v>
      </c>
      <c r="G29" s="65">
        <f>SUM('4.2.1.2.2'!H216:H227)</f>
        <v>99506016.294332117</v>
      </c>
      <c r="H29" s="65">
        <f>SUM('4.2.1.2.2'!I216:I227)</f>
        <v>22495408</v>
      </c>
      <c r="I29" s="66">
        <f>SUM('4.2.1.2.2'!J216:J227)</f>
        <v>890746</v>
      </c>
      <c r="J29" s="181">
        <f t="shared" si="0"/>
        <v>419784822.29433215</v>
      </c>
    </row>
    <row r="30" spans="1:10" ht="15" thickBot="1">
      <c r="A30" s="175">
        <v>2011</v>
      </c>
      <c r="B30" s="178">
        <f>SUM('4.2.1.2.2'!C228:C239)</f>
        <v>32065466</v>
      </c>
      <c r="C30" s="178">
        <f>SUM('4.2.1.2.2'!D228:D239)</f>
        <v>13340774</v>
      </c>
      <c r="D30" s="177">
        <f>SUM('4.2.1.2.2'!E228:E239)</f>
        <v>51425983</v>
      </c>
      <c r="E30" s="178">
        <f>SUM('4.2.1.2.2'!F228:F239)</f>
        <v>91527685</v>
      </c>
      <c r="F30" s="178">
        <f>SUM('4.2.1.2.2'!G228:G239)</f>
        <v>48518735</v>
      </c>
      <c r="G30" s="178">
        <f>SUM('4.2.1.2.2'!H228:H239)</f>
        <v>88618309</v>
      </c>
      <c r="H30" s="178">
        <f>SUM('4.2.1.2.2'!I228:I239)</f>
        <v>18509348</v>
      </c>
      <c r="I30" s="179">
        <f>SUM('4.2.1.2.2'!J228:J239)</f>
        <v>717256</v>
      </c>
      <c r="J30" s="186">
        <f t="shared" si="0"/>
        <v>344723556</v>
      </c>
    </row>
    <row r="31" spans="1:10" ht="15" thickBot="1">
      <c r="A31" s="176">
        <v>2012</v>
      </c>
      <c r="B31" s="65">
        <f>SUM('4.2.1.2.2'!C240:C251)</f>
        <v>30461450</v>
      </c>
      <c r="C31" s="65">
        <f>SUM('4.2.1.2.2'!D240:D251)</f>
        <v>12167720</v>
      </c>
      <c r="D31" s="190">
        <f>SUM('4.2.1.2.2'!E240:E251)</f>
        <v>35659279.065040648</v>
      </c>
      <c r="E31" s="65">
        <f>SUM('4.2.1.2.2'!F240:F251)</f>
        <v>97166720.874432445</v>
      </c>
      <c r="F31" s="65">
        <f>SUM('4.2.1.2.2'!G240:G251)</f>
        <v>48923229</v>
      </c>
      <c r="G31" s="65">
        <f>SUM('4.2.1.2.2'!H240:H251)</f>
        <v>39118959.079365082</v>
      </c>
      <c r="H31" s="65">
        <f>SUM('4.2.1.2.2'!I240:I251)</f>
        <v>18963418</v>
      </c>
      <c r="I31" s="66">
        <f>SUM('4.2.1.2.2'!J240:J251)</f>
        <v>641739</v>
      </c>
      <c r="J31" s="181">
        <f t="shared" si="0"/>
        <v>283102515.01883817</v>
      </c>
    </row>
    <row r="32" spans="1:10" ht="15" thickBot="1">
      <c r="A32" s="175">
        <v>2013</v>
      </c>
      <c r="B32" s="178">
        <f>SUM('4.2.1.2.2'!C252:C263)</f>
        <v>33428901</v>
      </c>
      <c r="C32" s="178">
        <f>SUM('4.2.1.2.2'!D252:D263)</f>
        <v>10389527</v>
      </c>
      <c r="D32" s="177">
        <f>SUM('4.2.1.2.2'!E252:E263)</f>
        <v>15920847.007887324</v>
      </c>
      <c r="E32" s="178">
        <f>SUM('4.2.1.2.2'!F252:F263)</f>
        <v>104761124.5206172</v>
      </c>
      <c r="F32" s="178">
        <f>SUM('4.2.1.2.2'!G252:G263)</f>
        <v>44657574</v>
      </c>
      <c r="G32" s="178">
        <f>SUM('4.2.1.2.2'!H252:H263)</f>
        <v>11447419.821253104</v>
      </c>
      <c r="H32" s="178">
        <f>SUM('4.2.1.2.2'!I252:I263)</f>
        <v>15419209</v>
      </c>
      <c r="I32" s="179">
        <f>SUM('4.2.1.2.2'!J252:J263)</f>
        <v>547386</v>
      </c>
      <c r="J32" s="186">
        <f t="shared" si="0"/>
        <v>236571988.34975761</v>
      </c>
    </row>
    <row r="33" spans="1:10" ht="15" thickBot="1">
      <c r="A33" s="175">
        <v>2014</v>
      </c>
      <c r="B33" s="65">
        <f>SUM('4.2.1.2.2'!C264:C275)</f>
        <v>29876619</v>
      </c>
      <c r="C33" s="65">
        <f>SUM('4.2.1.2.2'!D264:D275)</f>
        <v>10974454</v>
      </c>
      <c r="D33" s="190">
        <f>SUM('4.2.1.2.2'!E264:E275)</f>
        <v>18330511.599999998</v>
      </c>
      <c r="E33" s="65">
        <f>SUM('4.2.1.2.2'!F264:F275)</f>
        <v>115032946</v>
      </c>
      <c r="F33" s="65">
        <f>SUM('4.2.1.2.2'!G264:G275)</f>
        <v>39239510</v>
      </c>
      <c r="G33" s="65">
        <f>SUM('4.2.1.2.2'!H264:H275)</f>
        <v>39663847</v>
      </c>
      <c r="H33" s="65">
        <f>SUM('4.2.1.2.2'!I264:I275)</f>
        <v>12585106</v>
      </c>
      <c r="I33" s="66">
        <f>SUM('4.2.1.2.2'!J264:J275)</f>
        <v>651363</v>
      </c>
      <c r="J33" s="181">
        <f t="shared" si="0"/>
        <v>266354356.59999999</v>
      </c>
    </row>
    <row r="34" spans="1:10" ht="15" thickBot="1">
      <c r="A34" s="175">
        <v>2015</v>
      </c>
      <c r="B34" s="178">
        <f>SUM('4.2.1.2.2'!C276:C287)</f>
        <v>26628631</v>
      </c>
      <c r="C34" s="178">
        <f>SUM('4.2.1.2.2'!D276:D287)</f>
        <v>11836826</v>
      </c>
      <c r="D34" s="177">
        <f>SUM('4.2.1.2.2'!E276:E287)</f>
        <v>41540365.799999997</v>
      </c>
      <c r="E34" s="178">
        <f>SUM('4.2.1.2.2'!F276:F287)</f>
        <v>128794388</v>
      </c>
      <c r="F34" s="178">
        <f>SUM('4.2.1.2.2'!G276:G287)</f>
        <v>47147305</v>
      </c>
      <c r="G34" s="178">
        <f>SUM('4.2.1.2.2'!H276:H287)</f>
        <v>55192852</v>
      </c>
      <c r="H34" s="178">
        <f>SUM('4.2.1.2.2'!I276:I287)</f>
        <v>18528364</v>
      </c>
      <c r="I34" s="179">
        <f>SUM('4.2.1.2.2'!J276:J287)</f>
        <v>678629</v>
      </c>
      <c r="J34" s="186">
        <f t="shared" si="0"/>
        <v>330347360.80000001</v>
      </c>
    </row>
    <row r="35" spans="1:10" ht="15" thickBot="1">
      <c r="A35" s="175">
        <v>2016</v>
      </c>
      <c r="B35" s="178">
        <f>SUM('4.2.1.2.2'!C288:C299)</f>
        <v>25631242</v>
      </c>
      <c r="C35" s="178">
        <f>SUM('4.2.1.2.2'!D288:D299)</f>
        <v>9919049</v>
      </c>
      <c r="D35" s="177">
        <f>SUM('4.2.1.2.2'!E288:E299)</f>
        <v>54659771</v>
      </c>
      <c r="E35" s="178">
        <f>SUM('4.2.1.2.2'!F288:F299)</f>
        <v>138621827</v>
      </c>
      <c r="F35" s="178">
        <f>SUM('4.2.1.2.2'!G288:G299)</f>
        <v>51095219</v>
      </c>
      <c r="G35" s="178">
        <f>SUM('4.2.1.2.2'!H288:H299)</f>
        <v>57592610</v>
      </c>
      <c r="H35" s="178">
        <f>SUM('4.2.1.2.2'!I288:I299)</f>
        <v>20440782</v>
      </c>
      <c r="I35" s="179">
        <f>SUM('4.2.1.2.2'!J288:J299)</f>
        <v>733692</v>
      </c>
      <c r="J35" s="186">
        <f t="shared" si="0"/>
        <v>358694192</v>
      </c>
    </row>
    <row r="36" spans="1:10" ht="15" thickBot="1">
      <c r="A36" s="175">
        <v>2017</v>
      </c>
      <c r="B36" s="178">
        <f>SUM('4.2.1.2.2'!C300:C311)</f>
        <v>26235817</v>
      </c>
      <c r="C36" s="178">
        <f>SUM('4.2.1.2.2'!D300:D311)</f>
        <v>13484776</v>
      </c>
      <c r="D36" s="178">
        <f>SUM('4.2.1.2.2'!E300:E3133)</f>
        <v>182667812</v>
      </c>
      <c r="E36" s="178">
        <f>SUM('4.2.1.2.2'!F300:F311)</f>
        <v>151493597</v>
      </c>
      <c r="F36" s="178">
        <f>SUM('4.2.1.2.2'!G300:G311)</f>
        <v>52118071</v>
      </c>
      <c r="G36" s="178">
        <f>SUM('4.2.1.2.2'!H300:H311)</f>
        <v>60767606</v>
      </c>
      <c r="H36" s="178">
        <f>SUM('4.2.1.2.2'!I300:I311)</f>
        <v>22456649</v>
      </c>
      <c r="I36" s="178">
        <f>SUM('4.2.1.2.2'!J300:J311)</f>
        <v>838827</v>
      </c>
      <c r="J36" s="186">
        <f t="shared" si="0"/>
        <v>510063155</v>
      </c>
    </row>
    <row r="37" spans="1:10" ht="15" thickBot="1">
      <c r="A37" s="175">
        <v>2018</v>
      </c>
      <c r="B37" s="178">
        <f>SUM('4.2.1.2.2'!C312:C323)</f>
        <v>25061331</v>
      </c>
      <c r="C37" s="178">
        <f>SUM('4.2.1.2.2'!D312:D323)</f>
        <v>16049711</v>
      </c>
      <c r="D37" s="178">
        <f>SUM('4.2.1.2.2'!E312:E323)</f>
        <v>63338538</v>
      </c>
      <c r="E37" s="178">
        <f>SUM('4.2.1.2.2'!F312:F323)</f>
        <v>172489713</v>
      </c>
      <c r="F37" s="178">
        <f>SUM('4.2.1.2.2'!G312:G323)</f>
        <v>31048802</v>
      </c>
      <c r="G37" s="178">
        <f>SUM('4.2.1.2.2'!H312:H323)</f>
        <v>85492058</v>
      </c>
      <c r="H37" s="178">
        <f>SUM('4.2.1.2.2'!I312:I323)</f>
        <v>28940219</v>
      </c>
      <c r="I37" s="178">
        <f>SUM('4.2.1.2.2'!J312:J323)</f>
        <v>981010</v>
      </c>
      <c r="J37" s="186">
        <f>SUM('4.2.1.2.2'!K312:K323)</f>
        <v>423401382</v>
      </c>
    </row>
    <row r="38" spans="1:10" ht="15" thickBot="1">
      <c r="A38" s="175">
        <v>2019</v>
      </c>
      <c r="B38" s="178">
        <f>SUM('4.2.1.2.2'!C324:C335)</f>
        <v>28254064</v>
      </c>
      <c r="C38" s="178">
        <f>SUM('4.2.1.2.2'!D324:D335)</f>
        <v>17490244</v>
      </c>
      <c r="D38" s="178">
        <f>SUM('4.2.1.2.2'!E324:E335)</f>
        <v>58520497</v>
      </c>
      <c r="E38" s="178">
        <f>SUM('4.2.1.2.2'!F324:F335)</f>
        <v>175937595</v>
      </c>
      <c r="F38" s="178">
        <f>SUM('4.2.1.2.2'!G324:G335)</f>
        <v>32390135</v>
      </c>
      <c r="G38" s="178">
        <f>SUM('4.2.1.2.2'!H324:H335)</f>
        <v>96224332</v>
      </c>
      <c r="H38" s="178">
        <f>SUM('4.2.1.2.2'!I324:I335)</f>
        <v>26634984</v>
      </c>
      <c r="I38" s="178">
        <f>SUM('4.2.1.2.2'!J324:J335)</f>
        <v>814268</v>
      </c>
      <c r="J38" s="186">
        <f>SUM('4.2.1.2.2'!K324:K335)</f>
        <v>436266119</v>
      </c>
    </row>
    <row r="39" spans="1:10">
      <c r="A39" s="273"/>
      <c r="B39" s="274"/>
      <c r="C39" s="274"/>
      <c r="D39" s="274"/>
      <c r="E39" s="274"/>
      <c r="F39" s="274"/>
      <c r="G39" s="274"/>
      <c r="H39" s="274"/>
      <c r="I39" s="274"/>
      <c r="J39" s="275"/>
    </row>
    <row r="40" spans="1:10">
      <c r="A40" s="271" t="s">
        <v>112</v>
      </c>
      <c r="B40" s="194"/>
      <c r="C40" s="194"/>
      <c r="D40" s="194"/>
      <c r="E40" s="194"/>
      <c r="F40" s="194"/>
      <c r="G40" s="194"/>
      <c r="H40" s="194"/>
      <c r="I40" s="194"/>
      <c r="J40" s="195"/>
    </row>
    <row r="41" spans="1:10">
      <c r="A41" s="272" t="s">
        <v>113</v>
      </c>
      <c r="B41" s="194"/>
      <c r="C41" s="194"/>
      <c r="D41" s="194"/>
      <c r="E41" s="194"/>
      <c r="F41" s="194"/>
      <c r="G41" s="194"/>
      <c r="H41" s="194"/>
      <c r="I41" s="194"/>
      <c r="J41" s="195"/>
    </row>
    <row r="42" spans="1:10">
      <c r="A42" s="233"/>
      <c r="B42" s="194"/>
      <c r="C42" s="194"/>
      <c r="D42" s="194"/>
      <c r="E42" s="194"/>
      <c r="F42" s="194"/>
      <c r="G42" s="194"/>
      <c r="H42" s="194"/>
      <c r="I42" s="194"/>
      <c r="J42" s="195"/>
    </row>
    <row r="43" spans="1:10" ht="41.25" customHeight="1">
      <c r="A43" s="245" t="s">
        <v>70</v>
      </c>
      <c r="B43" s="245"/>
      <c r="C43" s="245"/>
      <c r="D43" s="245"/>
      <c r="E43" s="245"/>
      <c r="F43" s="245"/>
      <c r="G43" s="245"/>
      <c r="H43" s="245"/>
      <c r="I43" s="245"/>
      <c r="J43" s="245"/>
    </row>
    <row r="44" spans="1:10" ht="96.75" customHeight="1">
      <c r="A44" s="245" t="s">
        <v>71</v>
      </c>
      <c r="B44" s="245"/>
      <c r="C44" s="245"/>
      <c r="D44" s="245"/>
      <c r="E44" s="245"/>
      <c r="F44" s="245"/>
      <c r="G44" s="245"/>
      <c r="H44" s="245"/>
      <c r="I44" s="245"/>
      <c r="J44" s="245"/>
    </row>
    <row r="45" spans="1:10" ht="108" customHeight="1">
      <c r="A45" s="245" t="s">
        <v>72</v>
      </c>
      <c r="B45" s="245"/>
      <c r="C45" s="245"/>
      <c r="D45" s="245"/>
      <c r="E45" s="245"/>
      <c r="F45" s="245"/>
      <c r="G45" s="245"/>
      <c r="H45" s="245"/>
      <c r="I45" s="245"/>
      <c r="J45" s="245"/>
    </row>
    <row r="46" spans="1:10" ht="96" customHeight="1">
      <c r="A46" s="245" t="s">
        <v>73</v>
      </c>
      <c r="B46" s="245"/>
      <c r="C46" s="245"/>
      <c r="D46" s="245"/>
      <c r="E46" s="245"/>
      <c r="F46" s="245"/>
      <c r="G46" s="245"/>
      <c r="H46" s="245"/>
      <c r="I46" s="245"/>
      <c r="J46" s="245"/>
    </row>
    <row r="47" spans="1:10" ht="91.5" customHeight="1">
      <c r="A47" s="245" t="s">
        <v>74</v>
      </c>
      <c r="B47" s="245"/>
      <c r="C47" s="245"/>
      <c r="D47" s="245"/>
      <c r="E47" s="245"/>
      <c r="F47" s="245"/>
      <c r="G47" s="245"/>
      <c r="H47" s="245"/>
      <c r="I47" s="245"/>
      <c r="J47" s="245"/>
    </row>
    <row r="48" spans="1:10" ht="81.75" customHeight="1">
      <c r="A48" s="245" t="s">
        <v>75</v>
      </c>
      <c r="B48" s="245"/>
      <c r="C48" s="245"/>
      <c r="D48" s="245"/>
      <c r="E48" s="245"/>
      <c r="F48" s="245"/>
      <c r="G48" s="245"/>
      <c r="H48" s="245"/>
      <c r="I48" s="245"/>
      <c r="J48" s="245"/>
    </row>
    <row r="49" spans="1:10" ht="33.75" customHeight="1">
      <c r="A49" s="245" t="s">
        <v>76</v>
      </c>
      <c r="B49" s="245"/>
      <c r="C49" s="245"/>
      <c r="D49" s="245"/>
      <c r="E49" s="245"/>
      <c r="F49" s="245"/>
      <c r="G49" s="245"/>
      <c r="H49" s="245"/>
      <c r="I49" s="245"/>
      <c r="J49" s="245"/>
    </row>
    <row r="50" spans="1:10" ht="81.75" customHeight="1">
      <c r="A50" s="245" t="s">
        <v>77</v>
      </c>
      <c r="B50" s="245"/>
      <c r="C50" s="245"/>
      <c r="D50" s="245"/>
      <c r="E50" s="245"/>
      <c r="F50" s="245"/>
      <c r="G50" s="245"/>
      <c r="H50" s="245"/>
      <c r="I50" s="245"/>
      <c r="J50" s="245"/>
    </row>
    <row r="51" spans="1:10">
      <c r="A51" s="245" t="s">
        <v>81</v>
      </c>
      <c r="B51" s="245"/>
      <c r="C51" s="245"/>
      <c r="D51" s="245"/>
      <c r="E51" s="245"/>
      <c r="F51" s="245"/>
      <c r="G51" s="245"/>
      <c r="H51" s="245"/>
      <c r="I51" s="245"/>
      <c r="J51" s="245"/>
    </row>
    <row r="52" spans="1:10">
      <c r="A52" s="245" t="s">
        <v>82</v>
      </c>
      <c r="B52" s="245"/>
      <c r="C52" s="245"/>
      <c r="D52" s="245"/>
      <c r="E52" s="245"/>
      <c r="F52" s="245"/>
      <c r="G52" s="245"/>
      <c r="H52" s="245"/>
      <c r="I52" s="245"/>
      <c r="J52" s="245"/>
    </row>
    <row r="53" spans="1:10">
      <c r="A53" s="245" t="s">
        <v>83</v>
      </c>
      <c r="B53" s="245"/>
      <c r="C53" s="245"/>
      <c r="D53" s="245"/>
      <c r="E53" s="245"/>
      <c r="F53" s="245"/>
      <c r="G53" s="245"/>
      <c r="H53" s="245"/>
      <c r="I53" s="245"/>
      <c r="J53" s="245"/>
    </row>
    <row r="55" spans="1:10">
      <c r="A55" s="56" t="s">
        <v>58</v>
      </c>
    </row>
    <row r="56" spans="1:10">
      <c r="A56" s="56"/>
    </row>
    <row r="57" spans="1:10" ht="12.75" customHeight="1">
      <c r="A57" s="137"/>
      <c r="B57" s="137"/>
      <c r="C57" s="137"/>
      <c r="D57" s="137"/>
      <c r="E57" s="137"/>
      <c r="F57" s="137"/>
      <c r="G57" s="137"/>
      <c r="H57" s="137"/>
      <c r="I57" s="137"/>
      <c r="J57" s="137"/>
    </row>
  </sheetData>
  <mergeCells count="11">
    <mergeCell ref="A49:J49"/>
    <mergeCell ref="A50:J50"/>
    <mergeCell ref="A51:J51"/>
    <mergeCell ref="A52:J52"/>
    <mergeCell ref="A53:J53"/>
    <mergeCell ref="A48:J48"/>
    <mergeCell ref="A43:J43"/>
    <mergeCell ref="A44:J44"/>
    <mergeCell ref="A45:J45"/>
    <mergeCell ref="A46:J46"/>
    <mergeCell ref="A47:J47"/>
  </mergeCells>
  <hyperlinks>
    <hyperlink ref="A55" location="Índice!A1" display="Volver al índice" xr:uid="{00000000-0004-0000-0100-000000000000}"/>
    <hyperlink ref="A41" r:id="rId1" xr:uid="{53F0AC87-15B7-48ED-8BC1-CBB0E9C9F627}"/>
  </hyperlinks>
  <pageMargins left="0.7" right="0.7" top="0.75" bottom="0.75" header="0.3" footer="0.3"/>
  <pageSetup orientation="portrait" r:id="rId2"/>
  <ignoredErrors>
    <ignoredError sqref="G12:H34 D12:D34 I12:I34 E12:F34 B12:C34 B35:I35 B36:I37 B38:I3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62"/>
  <sheetViews>
    <sheetView zoomScale="85" zoomScaleNormal="85" workbookViewId="0"/>
  </sheetViews>
  <sheetFormatPr baseColWidth="10" defaultColWidth="11.44140625" defaultRowHeight="14.4"/>
  <cols>
    <col min="1" max="1" width="21.6640625" style="2" customWidth="1"/>
    <col min="2" max="2" width="20.6640625" style="2" customWidth="1"/>
    <col min="3" max="7" width="12.6640625" style="2" customWidth="1"/>
    <col min="8" max="8" width="13.6640625" style="2" bestFit="1" customWidth="1"/>
    <col min="9" max="20" width="12.6640625" style="2" customWidth="1"/>
    <col min="21" max="16384" width="11.44140625" style="2"/>
  </cols>
  <sheetData>
    <row r="1" spans="1:11">
      <c r="A1" s="1" t="s">
        <v>14</v>
      </c>
    </row>
    <row r="2" spans="1:11">
      <c r="A2" s="1" t="s">
        <v>15</v>
      </c>
      <c r="F2" s="3"/>
    </row>
    <row r="3" spans="1:11">
      <c r="A3" s="1" t="s">
        <v>16</v>
      </c>
      <c r="F3" s="4"/>
    </row>
    <row r="4" spans="1:11">
      <c r="A4" s="1" t="s">
        <v>17</v>
      </c>
      <c r="B4" s="2" t="s">
        <v>22</v>
      </c>
    </row>
    <row r="5" spans="1:11">
      <c r="A5" s="1" t="s">
        <v>18</v>
      </c>
      <c r="B5" s="2" t="s">
        <v>24</v>
      </c>
    </row>
    <row r="6" spans="1:11">
      <c r="A6" s="1" t="s">
        <v>19</v>
      </c>
      <c r="B6" s="2" t="s">
        <v>26</v>
      </c>
    </row>
    <row r="7" spans="1:11">
      <c r="A7" s="1" t="s">
        <v>20</v>
      </c>
      <c r="B7" s="2" t="s">
        <v>23</v>
      </c>
    </row>
    <row r="8" spans="1:11">
      <c r="A8" s="1" t="s">
        <v>27</v>
      </c>
      <c r="B8" s="215" t="str">
        <f>'4.2.1.2.1'!B8</f>
        <v>diciembre 2019</v>
      </c>
    </row>
    <row r="9" spans="1:11">
      <c r="A9" s="1" t="s">
        <v>28</v>
      </c>
      <c r="B9" s="215" t="str">
        <f>'4.2.1.2.1'!B9</f>
        <v>enero 2020</v>
      </c>
    </row>
    <row r="10" spans="1:11" ht="15" thickBot="1"/>
    <row r="11" spans="1:11" s="137" customFormat="1" ht="35.4" thickBot="1">
      <c r="A11" s="5" t="s">
        <v>0</v>
      </c>
      <c r="B11" s="36" t="s">
        <v>21</v>
      </c>
      <c r="C11" s="188" t="s">
        <v>84</v>
      </c>
      <c r="D11" s="188" t="s">
        <v>85</v>
      </c>
      <c r="E11" s="188" t="s">
        <v>86</v>
      </c>
      <c r="F11" s="188" t="s">
        <v>87</v>
      </c>
      <c r="G11" s="135" t="s">
        <v>89</v>
      </c>
      <c r="H11" s="188" t="s">
        <v>88</v>
      </c>
      <c r="I11" s="135" t="s">
        <v>61</v>
      </c>
      <c r="J11" s="134" t="s">
        <v>90</v>
      </c>
      <c r="K11" s="136" t="s">
        <v>13</v>
      </c>
    </row>
    <row r="12" spans="1:11">
      <c r="A12" s="248">
        <v>1993</v>
      </c>
      <c r="B12" s="9" t="s">
        <v>1</v>
      </c>
      <c r="C12" s="62">
        <v>1047000</v>
      </c>
      <c r="D12" s="62">
        <v>240000</v>
      </c>
      <c r="E12" s="196">
        <v>2386000</v>
      </c>
      <c r="F12" s="62">
        <v>4416000</v>
      </c>
      <c r="G12" s="62">
        <v>1671000</v>
      </c>
      <c r="H12" s="62">
        <v>4567000</v>
      </c>
      <c r="I12" s="62">
        <v>1124305</v>
      </c>
      <c r="J12" s="63"/>
      <c r="K12" s="126">
        <f t="shared" ref="K12:K75" si="0">+E12+H12+I12+F12+G12+C12+D12+J12</f>
        <v>15451305</v>
      </c>
    </row>
    <row r="13" spans="1:11">
      <c r="A13" s="249"/>
      <c r="B13" s="10" t="s">
        <v>2</v>
      </c>
      <c r="C13" s="65">
        <v>942000</v>
      </c>
      <c r="D13" s="65">
        <v>186000</v>
      </c>
      <c r="E13" s="190">
        <v>2361000</v>
      </c>
      <c r="F13" s="65">
        <v>4424000</v>
      </c>
      <c r="G13" s="65">
        <v>1608000</v>
      </c>
      <c r="H13" s="65">
        <v>4425000</v>
      </c>
      <c r="I13" s="65">
        <v>1098852</v>
      </c>
      <c r="J13" s="66"/>
      <c r="K13" s="127">
        <f t="shared" si="0"/>
        <v>15044852</v>
      </c>
    </row>
    <row r="14" spans="1:11">
      <c r="A14" s="249"/>
      <c r="B14" s="10" t="s">
        <v>3</v>
      </c>
      <c r="C14" s="65">
        <v>1200000</v>
      </c>
      <c r="D14" s="65">
        <v>196000</v>
      </c>
      <c r="E14" s="190">
        <v>2865000</v>
      </c>
      <c r="F14" s="65">
        <v>5406000</v>
      </c>
      <c r="G14" s="65">
        <v>1876000</v>
      </c>
      <c r="H14" s="65">
        <v>5399000</v>
      </c>
      <c r="I14" s="65">
        <v>1394122</v>
      </c>
      <c r="J14" s="66"/>
      <c r="K14" s="127">
        <f t="shared" si="0"/>
        <v>18336122</v>
      </c>
    </row>
    <row r="15" spans="1:11">
      <c r="A15" s="249"/>
      <c r="B15" s="10" t="s">
        <v>4</v>
      </c>
      <c r="C15" s="65">
        <v>1068000</v>
      </c>
      <c r="D15" s="65">
        <v>176000</v>
      </c>
      <c r="E15" s="190">
        <v>2815000</v>
      </c>
      <c r="F15" s="65">
        <v>5356000</v>
      </c>
      <c r="G15" s="65">
        <v>1850000</v>
      </c>
      <c r="H15" s="65">
        <v>5181000</v>
      </c>
      <c r="I15" s="65">
        <v>1342097</v>
      </c>
      <c r="J15" s="66"/>
      <c r="K15" s="127">
        <f t="shared" si="0"/>
        <v>17788097</v>
      </c>
    </row>
    <row r="16" spans="1:11">
      <c r="A16" s="249"/>
      <c r="B16" s="10" t="s">
        <v>5</v>
      </c>
      <c r="C16" s="65">
        <v>1076000</v>
      </c>
      <c r="D16" s="65">
        <v>155000</v>
      </c>
      <c r="E16" s="190">
        <v>2950000</v>
      </c>
      <c r="F16" s="65">
        <v>5499000</v>
      </c>
      <c r="G16" s="65">
        <v>1833000</v>
      </c>
      <c r="H16" s="65">
        <v>5329000</v>
      </c>
      <c r="I16" s="65">
        <v>1469583</v>
      </c>
      <c r="J16" s="66"/>
      <c r="K16" s="127">
        <f t="shared" si="0"/>
        <v>18311583</v>
      </c>
    </row>
    <row r="17" spans="1:11">
      <c r="A17" s="249"/>
      <c r="B17" s="10" t="s">
        <v>6</v>
      </c>
      <c r="C17" s="65">
        <v>936000</v>
      </c>
      <c r="D17" s="65">
        <v>103000</v>
      </c>
      <c r="E17" s="190">
        <v>2807000</v>
      </c>
      <c r="F17" s="65">
        <v>5464000</v>
      </c>
      <c r="G17" s="65">
        <v>1727000</v>
      </c>
      <c r="H17" s="65">
        <v>5091000</v>
      </c>
      <c r="I17" s="65">
        <v>1451832</v>
      </c>
      <c r="J17" s="66"/>
      <c r="K17" s="127">
        <f t="shared" si="0"/>
        <v>17579832</v>
      </c>
    </row>
    <row r="18" spans="1:11">
      <c r="A18" s="249"/>
      <c r="B18" s="10" t="s">
        <v>7</v>
      </c>
      <c r="C18" s="65">
        <v>931000</v>
      </c>
      <c r="D18" s="65">
        <v>125000</v>
      </c>
      <c r="E18" s="190">
        <v>2852000</v>
      </c>
      <c r="F18" s="65">
        <v>5740000</v>
      </c>
      <c r="G18" s="65">
        <v>1841000</v>
      </c>
      <c r="H18" s="65">
        <v>5151000</v>
      </c>
      <c r="I18" s="65">
        <v>1447037</v>
      </c>
      <c r="J18" s="66"/>
      <c r="K18" s="127">
        <f t="shared" si="0"/>
        <v>18087037</v>
      </c>
    </row>
    <row r="19" spans="1:11">
      <c r="A19" s="249"/>
      <c r="B19" s="10" t="s">
        <v>8</v>
      </c>
      <c r="C19" s="65">
        <v>940000</v>
      </c>
      <c r="D19" s="65">
        <v>153000</v>
      </c>
      <c r="E19" s="190">
        <v>2960000</v>
      </c>
      <c r="F19" s="65">
        <v>5589000</v>
      </c>
      <c r="G19" s="65">
        <v>1704000</v>
      </c>
      <c r="H19" s="65">
        <v>4989000</v>
      </c>
      <c r="I19" s="65">
        <v>1484606</v>
      </c>
      <c r="J19" s="66"/>
      <c r="K19" s="127">
        <f t="shared" si="0"/>
        <v>17819606</v>
      </c>
    </row>
    <row r="20" spans="1:11">
      <c r="A20" s="249"/>
      <c r="B20" s="10" t="s">
        <v>9</v>
      </c>
      <c r="C20" s="65">
        <v>894000</v>
      </c>
      <c r="D20" s="65">
        <v>159000</v>
      </c>
      <c r="E20" s="190">
        <v>3084000</v>
      </c>
      <c r="F20" s="65">
        <v>5738000</v>
      </c>
      <c r="G20" s="65">
        <v>1789000</v>
      </c>
      <c r="H20" s="65">
        <v>5230000</v>
      </c>
      <c r="I20" s="65">
        <v>1489358</v>
      </c>
      <c r="J20" s="66"/>
      <c r="K20" s="127">
        <f t="shared" si="0"/>
        <v>18383358</v>
      </c>
    </row>
    <row r="21" spans="1:11">
      <c r="A21" s="249"/>
      <c r="B21" s="10" t="s">
        <v>10</v>
      </c>
      <c r="C21" s="65">
        <v>898000</v>
      </c>
      <c r="D21" s="65">
        <v>173000</v>
      </c>
      <c r="E21" s="190">
        <v>3032000</v>
      </c>
      <c r="F21" s="65">
        <v>5619000</v>
      </c>
      <c r="G21" s="65">
        <v>1883000</v>
      </c>
      <c r="H21" s="65">
        <v>5144000</v>
      </c>
      <c r="I21" s="65">
        <v>1472973</v>
      </c>
      <c r="J21" s="66"/>
      <c r="K21" s="127">
        <f t="shared" si="0"/>
        <v>18221973</v>
      </c>
    </row>
    <row r="22" spans="1:11">
      <c r="A22" s="249"/>
      <c r="B22" s="10" t="s">
        <v>11</v>
      </c>
      <c r="C22" s="65">
        <v>963000</v>
      </c>
      <c r="D22" s="65">
        <v>177000</v>
      </c>
      <c r="E22" s="190">
        <v>3197000</v>
      </c>
      <c r="F22" s="65">
        <v>5847000</v>
      </c>
      <c r="G22" s="65">
        <v>1907000</v>
      </c>
      <c r="H22" s="65">
        <v>5033000</v>
      </c>
      <c r="I22" s="65">
        <v>1545210</v>
      </c>
      <c r="J22" s="66"/>
      <c r="K22" s="127">
        <f t="shared" si="0"/>
        <v>18669210</v>
      </c>
    </row>
    <row r="23" spans="1:11" ht="15" thickBot="1">
      <c r="A23" s="250"/>
      <c r="B23" s="11" t="s">
        <v>12</v>
      </c>
      <c r="C23" s="68">
        <v>911000</v>
      </c>
      <c r="D23" s="68">
        <v>179000</v>
      </c>
      <c r="E23" s="197">
        <v>3104000</v>
      </c>
      <c r="F23" s="68">
        <v>5810000</v>
      </c>
      <c r="G23" s="68">
        <v>1990000</v>
      </c>
      <c r="H23" s="68">
        <v>4929000</v>
      </c>
      <c r="I23" s="68">
        <v>1467000</v>
      </c>
      <c r="J23" s="69"/>
      <c r="K23" s="128">
        <f t="shared" si="0"/>
        <v>18390000</v>
      </c>
    </row>
    <row r="24" spans="1:11">
      <c r="A24" s="248">
        <v>1994</v>
      </c>
      <c r="B24" s="12" t="s">
        <v>1</v>
      </c>
      <c r="C24" s="71">
        <v>787000</v>
      </c>
      <c r="D24" s="71">
        <v>163000</v>
      </c>
      <c r="E24" s="70">
        <v>2560000</v>
      </c>
      <c r="F24" s="71">
        <v>5019000</v>
      </c>
      <c r="G24" s="71">
        <v>1801000</v>
      </c>
      <c r="H24" s="71">
        <v>4409000</v>
      </c>
      <c r="I24" s="71">
        <v>1421948</v>
      </c>
      <c r="J24" s="72"/>
      <c r="K24" s="126">
        <f t="shared" si="0"/>
        <v>16160948</v>
      </c>
    </row>
    <row r="25" spans="1:11">
      <c r="A25" s="249"/>
      <c r="B25" s="10" t="s">
        <v>2</v>
      </c>
      <c r="C25" s="74">
        <v>758000</v>
      </c>
      <c r="D25" s="74">
        <v>160000</v>
      </c>
      <c r="E25" s="73">
        <v>2548000</v>
      </c>
      <c r="F25" s="74">
        <v>4903000</v>
      </c>
      <c r="G25" s="74">
        <v>1689000</v>
      </c>
      <c r="H25" s="74">
        <v>4175000</v>
      </c>
      <c r="I25" s="74">
        <v>1410871</v>
      </c>
      <c r="J25" s="75"/>
      <c r="K25" s="127">
        <f t="shared" si="0"/>
        <v>15643871</v>
      </c>
    </row>
    <row r="26" spans="1:11">
      <c r="A26" s="249"/>
      <c r="B26" s="10" t="s">
        <v>3</v>
      </c>
      <c r="C26" s="74">
        <v>838000</v>
      </c>
      <c r="D26" s="74">
        <v>187000</v>
      </c>
      <c r="E26" s="73">
        <v>3135000</v>
      </c>
      <c r="F26" s="74">
        <v>5866000</v>
      </c>
      <c r="G26" s="74">
        <v>1889000</v>
      </c>
      <c r="H26" s="74">
        <v>4911000</v>
      </c>
      <c r="I26" s="74">
        <v>1860469</v>
      </c>
      <c r="J26" s="75"/>
      <c r="K26" s="127">
        <f t="shared" si="0"/>
        <v>18686469</v>
      </c>
    </row>
    <row r="27" spans="1:11">
      <c r="A27" s="249"/>
      <c r="B27" s="10" t="s">
        <v>4</v>
      </c>
      <c r="C27" s="74">
        <v>1012418</v>
      </c>
      <c r="D27" s="74">
        <v>153000</v>
      </c>
      <c r="E27" s="73">
        <v>3202000</v>
      </c>
      <c r="F27" s="74">
        <v>5701000</v>
      </c>
      <c r="G27" s="74">
        <v>2279587</v>
      </c>
      <c r="H27" s="74">
        <v>4312000</v>
      </c>
      <c r="I27" s="74">
        <v>1855763</v>
      </c>
      <c r="J27" s="75"/>
      <c r="K27" s="127">
        <f t="shared" si="0"/>
        <v>18515768</v>
      </c>
    </row>
    <row r="28" spans="1:11">
      <c r="A28" s="249"/>
      <c r="B28" s="10" t="s">
        <v>5</v>
      </c>
      <c r="C28" s="74">
        <v>1286836</v>
      </c>
      <c r="D28" s="74">
        <v>309487</v>
      </c>
      <c r="E28" s="73">
        <v>3449000</v>
      </c>
      <c r="F28" s="74">
        <v>6015000</v>
      </c>
      <c r="G28" s="74">
        <v>2559180</v>
      </c>
      <c r="H28" s="74">
        <v>4962000</v>
      </c>
      <c r="I28" s="74">
        <v>2014071</v>
      </c>
      <c r="J28" s="75"/>
      <c r="K28" s="127">
        <f t="shared" si="0"/>
        <v>20595574</v>
      </c>
    </row>
    <row r="29" spans="1:11">
      <c r="A29" s="249"/>
      <c r="B29" s="10" t="s">
        <v>6</v>
      </c>
      <c r="C29" s="74">
        <v>1205453</v>
      </c>
      <c r="D29" s="74">
        <v>327033</v>
      </c>
      <c r="E29" s="73">
        <v>3073000</v>
      </c>
      <c r="F29" s="74">
        <v>6572000</v>
      </c>
      <c r="G29" s="74">
        <v>2401524</v>
      </c>
      <c r="H29" s="74">
        <v>5015000</v>
      </c>
      <c r="I29" s="74">
        <v>1860835</v>
      </c>
      <c r="J29" s="75"/>
      <c r="K29" s="127">
        <f t="shared" si="0"/>
        <v>20454845</v>
      </c>
    </row>
    <row r="30" spans="1:11">
      <c r="A30" s="249"/>
      <c r="B30" s="10" t="s">
        <v>7</v>
      </c>
      <c r="C30" s="74">
        <v>1281583</v>
      </c>
      <c r="D30" s="74">
        <v>355966</v>
      </c>
      <c r="E30" s="73">
        <v>3028000</v>
      </c>
      <c r="F30" s="74">
        <v>6940000</v>
      </c>
      <c r="G30" s="74">
        <v>2545734</v>
      </c>
      <c r="H30" s="74">
        <v>5380000</v>
      </c>
      <c r="I30" s="74">
        <v>1905932</v>
      </c>
      <c r="J30" s="75"/>
      <c r="K30" s="127">
        <f t="shared" si="0"/>
        <v>21437215</v>
      </c>
    </row>
    <row r="31" spans="1:11">
      <c r="A31" s="249"/>
      <c r="B31" s="10" t="s">
        <v>8</v>
      </c>
      <c r="C31" s="74">
        <v>1404474</v>
      </c>
      <c r="D31" s="74">
        <v>399244</v>
      </c>
      <c r="E31" s="73">
        <v>3467000</v>
      </c>
      <c r="F31" s="74">
        <v>7411000</v>
      </c>
      <c r="G31" s="74">
        <v>2622995</v>
      </c>
      <c r="H31" s="74">
        <v>5646000</v>
      </c>
      <c r="I31" s="74">
        <v>2020992</v>
      </c>
      <c r="J31" s="75"/>
      <c r="K31" s="127">
        <f t="shared" si="0"/>
        <v>22971705</v>
      </c>
    </row>
    <row r="32" spans="1:11">
      <c r="A32" s="249"/>
      <c r="B32" s="10" t="s">
        <v>9</v>
      </c>
      <c r="C32" s="74">
        <v>1497732</v>
      </c>
      <c r="D32" s="74">
        <v>459238</v>
      </c>
      <c r="E32" s="73">
        <v>3400000</v>
      </c>
      <c r="F32" s="74">
        <v>7089000</v>
      </c>
      <c r="G32" s="74">
        <v>2734424</v>
      </c>
      <c r="H32" s="74">
        <v>5703000</v>
      </c>
      <c r="I32" s="74">
        <v>2062514</v>
      </c>
      <c r="J32" s="75"/>
      <c r="K32" s="127">
        <f t="shared" si="0"/>
        <v>22945908</v>
      </c>
    </row>
    <row r="33" spans="1:12">
      <c r="A33" s="249"/>
      <c r="B33" s="10" t="s">
        <v>10</v>
      </c>
      <c r="C33" s="74">
        <v>1504318</v>
      </c>
      <c r="D33" s="74">
        <v>501679</v>
      </c>
      <c r="E33" s="73">
        <v>3381000</v>
      </c>
      <c r="F33" s="74">
        <v>7025000</v>
      </c>
      <c r="G33" s="74">
        <v>2823740</v>
      </c>
      <c r="H33" s="74">
        <v>5565000</v>
      </c>
      <c r="I33" s="74">
        <v>2025142</v>
      </c>
      <c r="J33" s="75"/>
      <c r="K33" s="127">
        <f t="shared" si="0"/>
        <v>22825879</v>
      </c>
    </row>
    <row r="34" spans="1:12">
      <c r="A34" s="249"/>
      <c r="B34" s="10" t="s">
        <v>11</v>
      </c>
      <c r="C34" s="74">
        <v>1654867</v>
      </c>
      <c r="D34" s="74">
        <v>537832</v>
      </c>
      <c r="E34" s="73">
        <v>3642000</v>
      </c>
      <c r="F34" s="74">
        <v>7015000</v>
      </c>
      <c r="G34" s="74">
        <v>2960398</v>
      </c>
      <c r="H34" s="74">
        <v>5765000</v>
      </c>
      <c r="I34" s="74">
        <v>2053683</v>
      </c>
      <c r="J34" s="75"/>
      <c r="K34" s="127">
        <f t="shared" si="0"/>
        <v>23628780</v>
      </c>
    </row>
    <row r="35" spans="1:12" ht="15" thickBot="1">
      <c r="A35" s="250"/>
      <c r="B35" s="11" t="s">
        <v>12</v>
      </c>
      <c r="C35" s="77">
        <v>1707417</v>
      </c>
      <c r="D35" s="77">
        <v>542717</v>
      </c>
      <c r="E35" s="76">
        <v>3410555</v>
      </c>
      <c r="F35" s="77">
        <v>6216433</v>
      </c>
      <c r="G35" s="77">
        <v>3020243</v>
      </c>
      <c r="H35" s="77">
        <v>5428518</v>
      </c>
      <c r="I35" s="77">
        <v>1950182</v>
      </c>
      <c r="J35" s="78"/>
      <c r="K35" s="128">
        <f t="shared" si="0"/>
        <v>22276065</v>
      </c>
    </row>
    <row r="36" spans="1:12">
      <c r="A36" s="248">
        <v>1995</v>
      </c>
      <c r="B36" s="12" t="s">
        <v>1</v>
      </c>
      <c r="C36" s="71">
        <v>1592041</v>
      </c>
      <c r="D36" s="71">
        <v>524058</v>
      </c>
      <c r="E36" s="70">
        <v>2950935</v>
      </c>
      <c r="F36" s="71">
        <v>7267406</v>
      </c>
      <c r="G36" s="71">
        <v>2775965</v>
      </c>
      <c r="H36" s="71">
        <v>4967303</v>
      </c>
      <c r="I36" s="71">
        <v>1674456</v>
      </c>
      <c r="J36" s="72"/>
      <c r="K36" s="126">
        <f t="shared" si="0"/>
        <v>21752164</v>
      </c>
    </row>
    <row r="37" spans="1:12">
      <c r="A37" s="249"/>
      <c r="B37" s="10" t="s">
        <v>2</v>
      </c>
      <c r="C37" s="74">
        <v>1704652</v>
      </c>
      <c r="D37" s="74">
        <v>517637</v>
      </c>
      <c r="E37" s="73">
        <v>3094000</v>
      </c>
      <c r="F37" s="74">
        <v>7708852</v>
      </c>
      <c r="G37" s="74">
        <v>2631800</v>
      </c>
      <c r="H37" s="74">
        <v>5001000</v>
      </c>
      <c r="I37" s="74">
        <v>1585308</v>
      </c>
      <c r="J37" s="75"/>
      <c r="K37" s="127">
        <f t="shared" si="0"/>
        <v>22243249</v>
      </c>
    </row>
    <row r="38" spans="1:12">
      <c r="A38" s="249"/>
      <c r="B38" s="10" t="s">
        <v>3</v>
      </c>
      <c r="C38" s="74">
        <v>2089906</v>
      </c>
      <c r="D38" s="74">
        <v>619088</v>
      </c>
      <c r="E38" s="73">
        <v>3865000</v>
      </c>
      <c r="F38" s="74">
        <v>9543009</v>
      </c>
      <c r="G38" s="74">
        <v>3113384</v>
      </c>
      <c r="H38" s="74">
        <v>6172000</v>
      </c>
      <c r="I38" s="74">
        <v>2022825</v>
      </c>
      <c r="J38" s="75"/>
      <c r="K38" s="127">
        <f t="shared" si="0"/>
        <v>27425212</v>
      </c>
    </row>
    <row r="39" spans="1:12">
      <c r="A39" s="249"/>
      <c r="B39" s="10" t="s">
        <v>4</v>
      </c>
      <c r="C39" s="74">
        <v>1939863</v>
      </c>
      <c r="D39" s="74">
        <v>583334</v>
      </c>
      <c r="E39" s="73">
        <v>3578600</v>
      </c>
      <c r="F39" s="74">
        <v>9222463</v>
      </c>
      <c r="G39" s="74">
        <v>2927030</v>
      </c>
      <c r="H39" s="74">
        <v>5617700</v>
      </c>
      <c r="I39" s="74">
        <v>1834075</v>
      </c>
      <c r="J39" s="75">
        <v>83253</v>
      </c>
      <c r="K39" s="127">
        <f t="shared" si="0"/>
        <v>25786318</v>
      </c>
    </row>
    <row r="40" spans="1:12">
      <c r="A40" s="249"/>
      <c r="B40" s="10" t="s">
        <v>5</v>
      </c>
      <c r="C40" s="74">
        <v>2161911</v>
      </c>
      <c r="D40" s="74">
        <v>691945</v>
      </c>
      <c r="E40" s="73">
        <v>3522864</v>
      </c>
      <c r="F40" s="74">
        <v>10075270</v>
      </c>
      <c r="G40" s="74">
        <v>3164025</v>
      </c>
      <c r="H40" s="74">
        <v>5678288</v>
      </c>
      <c r="I40" s="74">
        <v>1993905</v>
      </c>
      <c r="J40" s="75">
        <v>413373</v>
      </c>
      <c r="K40" s="127">
        <f t="shared" si="0"/>
        <v>27701581</v>
      </c>
      <c r="L40" s="19"/>
    </row>
    <row r="41" spans="1:12">
      <c r="A41" s="249"/>
      <c r="B41" s="10" t="s">
        <v>6</v>
      </c>
      <c r="C41" s="74">
        <v>2068389</v>
      </c>
      <c r="D41" s="74">
        <v>647230</v>
      </c>
      <c r="E41" s="73">
        <v>4453158</v>
      </c>
      <c r="F41" s="74">
        <v>9698591</v>
      </c>
      <c r="G41" s="74">
        <v>3037620</v>
      </c>
      <c r="H41" s="74">
        <v>6993125</v>
      </c>
      <c r="I41" s="74">
        <v>1909823</v>
      </c>
      <c r="J41" s="75">
        <v>317113</v>
      </c>
      <c r="K41" s="127">
        <f t="shared" si="0"/>
        <v>29125049</v>
      </c>
    </row>
    <row r="42" spans="1:12">
      <c r="A42" s="249"/>
      <c r="B42" s="10" t="s">
        <v>7</v>
      </c>
      <c r="C42" s="74">
        <v>2208705</v>
      </c>
      <c r="D42" s="74">
        <v>706911</v>
      </c>
      <c r="E42" s="73">
        <v>4873620</v>
      </c>
      <c r="F42" s="74">
        <v>10039195</v>
      </c>
      <c r="G42" s="74">
        <v>3216213</v>
      </c>
      <c r="H42" s="74">
        <v>7430675</v>
      </c>
      <c r="I42" s="74">
        <v>1975298</v>
      </c>
      <c r="J42" s="75">
        <v>477709</v>
      </c>
      <c r="K42" s="127">
        <f t="shared" si="0"/>
        <v>30928326</v>
      </c>
    </row>
    <row r="43" spans="1:12">
      <c r="A43" s="249"/>
      <c r="B43" s="10" t="s">
        <v>8</v>
      </c>
      <c r="C43" s="74">
        <v>2228724</v>
      </c>
      <c r="D43" s="74">
        <v>749306</v>
      </c>
      <c r="E43" s="73">
        <v>5270977</v>
      </c>
      <c r="F43" s="74">
        <v>10501869</v>
      </c>
      <c r="G43" s="74">
        <v>3342648</v>
      </c>
      <c r="H43" s="74">
        <v>7956325</v>
      </c>
      <c r="I43" s="74">
        <v>2058381</v>
      </c>
      <c r="J43" s="75">
        <v>385556</v>
      </c>
      <c r="K43" s="127">
        <f t="shared" si="0"/>
        <v>32493786</v>
      </c>
    </row>
    <row r="44" spans="1:12">
      <c r="A44" s="249"/>
      <c r="B44" s="10" t="s">
        <v>9</v>
      </c>
      <c r="C44" s="74">
        <v>2250585</v>
      </c>
      <c r="D44" s="74">
        <v>767250</v>
      </c>
      <c r="E44" s="73">
        <v>5306000</v>
      </c>
      <c r="F44" s="74">
        <v>10429950</v>
      </c>
      <c r="G44" s="74">
        <v>3346096</v>
      </c>
      <c r="H44" s="74">
        <v>7842006</v>
      </c>
      <c r="I44" s="74">
        <v>2020096</v>
      </c>
      <c r="J44" s="75">
        <v>317998</v>
      </c>
      <c r="K44" s="127">
        <f t="shared" si="0"/>
        <v>32279981</v>
      </c>
    </row>
    <row r="45" spans="1:12">
      <c r="A45" s="249"/>
      <c r="B45" s="10" t="s">
        <v>10</v>
      </c>
      <c r="C45" s="74">
        <v>2364294</v>
      </c>
      <c r="D45" s="74">
        <v>815173</v>
      </c>
      <c r="E45" s="73">
        <v>5548596</v>
      </c>
      <c r="F45" s="74">
        <v>10774411</v>
      </c>
      <c r="G45" s="74">
        <v>3468548</v>
      </c>
      <c r="H45" s="74">
        <v>8138861</v>
      </c>
      <c r="I45" s="74">
        <v>2056987</v>
      </c>
      <c r="J45" s="75">
        <v>323168</v>
      </c>
      <c r="K45" s="127">
        <f t="shared" si="0"/>
        <v>33490038</v>
      </c>
    </row>
    <row r="46" spans="1:12">
      <c r="A46" s="249"/>
      <c r="B46" s="10" t="s">
        <v>11</v>
      </c>
      <c r="C46" s="74">
        <v>2395061</v>
      </c>
      <c r="D46" s="74">
        <v>836875</v>
      </c>
      <c r="E46" s="73">
        <v>5668117</v>
      </c>
      <c r="F46" s="74">
        <v>10765313</v>
      </c>
      <c r="G46" s="74">
        <v>3531496</v>
      </c>
      <c r="H46" s="74">
        <v>8126440</v>
      </c>
      <c r="I46" s="74">
        <v>2069713</v>
      </c>
      <c r="J46" s="75">
        <v>269613</v>
      </c>
      <c r="K46" s="127">
        <f t="shared" si="0"/>
        <v>33662628</v>
      </c>
    </row>
    <row r="47" spans="1:12" ht="15" thickBot="1">
      <c r="A47" s="250"/>
      <c r="B47" s="11" t="s">
        <v>12</v>
      </c>
      <c r="C47" s="77">
        <v>2369409</v>
      </c>
      <c r="D47" s="77">
        <v>862875</v>
      </c>
      <c r="E47" s="76">
        <v>5353074</v>
      </c>
      <c r="F47" s="77">
        <v>10432260</v>
      </c>
      <c r="G47" s="77">
        <v>3479172</v>
      </c>
      <c r="H47" s="77">
        <v>7953831</v>
      </c>
      <c r="I47" s="77">
        <v>1950065</v>
      </c>
      <c r="J47" s="78">
        <v>311439</v>
      </c>
      <c r="K47" s="128">
        <f t="shared" si="0"/>
        <v>32712125</v>
      </c>
    </row>
    <row r="48" spans="1:12">
      <c r="A48" s="248">
        <v>1996</v>
      </c>
      <c r="B48" s="9" t="s">
        <v>1</v>
      </c>
      <c r="C48" s="80">
        <v>2211459</v>
      </c>
      <c r="D48" s="80">
        <v>915153</v>
      </c>
      <c r="E48" s="79">
        <v>4683988</v>
      </c>
      <c r="F48" s="80">
        <v>9623519</v>
      </c>
      <c r="G48" s="80">
        <v>3273578</v>
      </c>
      <c r="H48" s="80">
        <v>7249137</v>
      </c>
      <c r="I48" s="80">
        <v>1756451</v>
      </c>
      <c r="J48" s="72">
        <v>398932</v>
      </c>
      <c r="K48" s="126">
        <f t="shared" si="0"/>
        <v>30112217</v>
      </c>
    </row>
    <row r="49" spans="1:11">
      <c r="A49" s="249"/>
      <c r="B49" s="10" t="s">
        <v>2</v>
      </c>
      <c r="C49" s="74">
        <v>2141866</v>
      </c>
      <c r="D49" s="74">
        <v>861571</v>
      </c>
      <c r="E49" s="73">
        <v>4770892</v>
      </c>
      <c r="F49" s="74">
        <v>9899750</v>
      </c>
      <c r="G49" s="74">
        <v>3254595</v>
      </c>
      <c r="H49" s="74">
        <v>7109808</v>
      </c>
      <c r="I49" s="74">
        <v>1714310</v>
      </c>
      <c r="J49" s="75">
        <v>361248</v>
      </c>
      <c r="K49" s="127">
        <f t="shared" si="0"/>
        <v>30114040</v>
      </c>
    </row>
    <row r="50" spans="1:11">
      <c r="A50" s="249"/>
      <c r="B50" s="10" t="s">
        <v>3</v>
      </c>
      <c r="C50" s="74">
        <v>2449814</v>
      </c>
      <c r="D50" s="74">
        <v>985867</v>
      </c>
      <c r="E50" s="73">
        <v>5679833</v>
      </c>
      <c r="F50" s="74">
        <v>11523414</v>
      </c>
      <c r="G50" s="74">
        <v>3691977</v>
      </c>
      <c r="H50" s="74">
        <v>8261614</v>
      </c>
      <c r="I50" s="74">
        <v>2101703</v>
      </c>
      <c r="J50" s="75">
        <v>284252</v>
      </c>
      <c r="K50" s="127">
        <f t="shared" si="0"/>
        <v>34978474</v>
      </c>
    </row>
    <row r="51" spans="1:11">
      <c r="A51" s="249"/>
      <c r="B51" s="10" t="s">
        <v>4</v>
      </c>
      <c r="C51" s="74">
        <v>2412980</v>
      </c>
      <c r="D51" s="74">
        <v>948931</v>
      </c>
      <c r="E51" s="73">
        <v>5738490</v>
      </c>
      <c r="F51" s="74">
        <v>11420120</v>
      </c>
      <c r="G51" s="74">
        <v>3633276</v>
      </c>
      <c r="H51" s="74">
        <v>8266297</v>
      </c>
      <c r="I51" s="74">
        <v>2092622</v>
      </c>
      <c r="J51" s="75">
        <v>261273</v>
      </c>
      <c r="K51" s="127">
        <f t="shared" si="0"/>
        <v>34773989</v>
      </c>
    </row>
    <row r="52" spans="1:11">
      <c r="A52" s="249"/>
      <c r="B52" s="10" t="s">
        <v>5</v>
      </c>
      <c r="C52" s="74">
        <v>2563830</v>
      </c>
      <c r="D52" s="74">
        <v>986758</v>
      </c>
      <c r="E52" s="73">
        <v>6166159</v>
      </c>
      <c r="F52" s="74">
        <v>11984641</v>
      </c>
      <c r="G52" s="74">
        <v>3843901</v>
      </c>
      <c r="H52" s="74">
        <v>8702096</v>
      </c>
      <c r="I52" s="74">
        <v>2238768</v>
      </c>
      <c r="J52" s="75">
        <v>262682</v>
      </c>
      <c r="K52" s="127">
        <f t="shared" si="0"/>
        <v>36748835</v>
      </c>
    </row>
    <row r="53" spans="1:11">
      <c r="A53" s="249"/>
      <c r="B53" s="10" t="s">
        <v>6</v>
      </c>
      <c r="C53" s="74">
        <v>2274508</v>
      </c>
      <c r="D53" s="74">
        <v>868079</v>
      </c>
      <c r="E53" s="73">
        <v>5469692</v>
      </c>
      <c r="F53" s="74">
        <v>10978641</v>
      </c>
      <c r="G53" s="74">
        <v>3466775</v>
      </c>
      <c r="H53" s="74">
        <v>7838259</v>
      </c>
      <c r="I53" s="74">
        <v>2015496</v>
      </c>
      <c r="J53" s="75">
        <v>249700</v>
      </c>
      <c r="K53" s="127">
        <f t="shared" si="0"/>
        <v>33161150</v>
      </c>
    </row>
    <row r="54" spans="1:11">
      <c r="A54" s="249"/>
      <c r="B54" s="10" t="s">
        <v>7</v>
      </c>
      <c r="C54" s="74">
        <v>2359297</v>
      </c>
      <c r="D54" s="74">
        <v>903278</v>
      </c>
      <c r="E54" s="73">
        <v>5942268</v>
      </c>
      <c r="F54" s="74">
        <v>11484478</v>
      </c>
      <c r="G54" s="74">
        <v>3729097</v>
      </c>
      <c r="H54" s="74">
        <v>8530745</v>
      </c>
      <c r="I54" s="74">
        <v>2138553</v>
      </c>
      <c r="J54" s="75">
        <v>409083</v>
      </c>
      <c r="K54" s="127">
        <f t="shared" si="0"/>
        <v>35496799</v>
      </c>
    </row>
    <row r="55" spans="1:11">
      <c r="A55" s="249"/>
      <c r="B55" s="10" t="s">
        <v>8</v>
      </c>
      <c r="C55" s="74">
        <v>2369912</v>
      </c>
      <c r="D55" s="74">
        <v>907936</v>
      </c>
      <c r="E55" s="73">
        <v>6034344</v>
      </c>
      <c r="F55" s="74">
        <v>11545721</v>
      </c>
      <c r="G55" s="74">
        <v>3697205</v>
      </c>
      <c r="H55" s="74">
        <v>8388748</v>
      </c>
      <c r="I55" s="74">
        <v>2135500</v>
      </c>
      <c r="J55" s="75">
        <v>288838</v>
      </c>
      <c r="K55" s="127">
        <f t="shared" si="0"/>
        <v>35368204</v>
      </c>
    </row>
    <row r="56" spans="1:11">
      <c r="A56" s="249"/>
      <c r="B56" s="10" t="s">
        <v>9</v>
      </c>
      <c r="C56" s="74">
        <v>2275384</v>
      </c>
      <c r="D56" s="74">
        <v>867901</v>
      </c>
      <c r="E56" s="73">
        <v>5797556</v>
      </c>
      <c r="F56" s="74">
        <v>11182650</v>
      </c>
      <c r="G56" s="74">
        <v>3506561</v>
      </c>
      <c r="H56" s="74">
        <v>8047327</v>
      </c>
      <c r="I56" s="74">
        <v>2067569</v>
      </c>
      <c r="J56" s="75">
        <v>200420</v>
      </c>
      <c r="K56" s="127">
        <f t="shared" si="0"/>
        <v>33945368</v>
      </c>
    </row>
    <row r="57" spans="1:11">
      <c r="A57" s="249"/>
      <c r="B57" s="10" t="s">
        <v>10</v>
      </c>
      <c r="C57" s="74">
        <v>2642526</v>
      </c>
      <c r="D57" s="74">
        <v>1047456</v>
      </c>
      <c r="E57" s="73">
        <v>6826135</v>
      </c>
      <c r="F57" s="74">
        <v>12647925</v>
      </c>
      <c r="G57" s="74">
        <v>3979322</v>
      </c>
      <c r="H57" s="74">
        <v>9355185</v>
      </c>
      <c r="I57" s="74">
        <v>2285393</v>
      </c>
      <c r="J57" s="75">
        <v>234078</v>
      </c>
      <c r="K57" s="127">
        <f t="shared" si="0"/>
        <v>39018020</v>
      </c>
    </row>
    <row r="58" spans="1:11">
      <c r="A58" s="249"/>
      <c r="B58" s="10" t="s">
        <v>11</v>
      </c>
      <c r="C58" s="74">
        <v>2570410</v>
      </c>
      <c r="D58" s="74">
        <v>1029439</v>
      </c>
      <c r="E58" s="73">
        <v>6558448</v>
      </c>
      <c r="F58" s="74">
        <v>12117087</v>
      </c>
      <c r="G58" s="74">
        <v>3796177</v>
      </c>
      <c r="H58" s="74">
        <v>8935611</v>
      </c>
      <c r="I58" s="74">
        <v>2150149</v>
      </c>
      <c r="J58" s="75">
        <v>221860</v>
      </c>
      <c r="K58" s="127">
        <f t="shared" si="0"/>
        <v>37379181</v>
      </c>
    </row>
    <row r="59" spans="1:11" ht="15" thickBot="1">
      <c r="A59" s="250"/>
      <c r="B59" s="11" t="s">
        <v>12</v>
      </c>
      <c r="C59" s="77">
        <v>2516801</v>
      </c>
      <c r="D59" s="77">
        <v>1026246</v>
      </c>
      <c r="E59" s="76">
        <v>6143962</v>
      </c>
      <c r="F59" s="77">
        <v>11617742</v>
      </c>
      <c r="G59" s="77">
        <v>3640702</v>
      </c>
      <c r="H59" s="77">
        <v>8652145</v>
      </c>
      <c r="I59" s="77">
        <v>2025862</v>
      </c>
      <c r="J59" s="78">
        <v>198064</v>
      </c>
      <c r="K59" s="128">
        <f t="shared" si="0"/>
        <v>35821524</v>
      </c>
    </row>
    <row r="60" spans="1:11">
      <c r="A60" s="248">
        <v>1997</v>
      </c>
      <c r="B60" s="12" t="s">
        <v>1</v>
      </c>
      <c r="C60" s="71">
        <v>2332169</v>
      </c>
      <c r="D60" s="71">
        <v>995359</v>
      </c>
      <c r="E60" s="70">
        <v>5437294</v>
      </c>
      <c r="F60" s="71">
        <v>10482127</v>
      </c>
      <c r="G60" s="71">
        <v>3381744</v>
      </c>
      <c r="H60" s="71">
        <v>7828854</v>
      </c>
      <c r="I60" s="71">
        <v>1775382</v>
      </c>
      <c r="J60" s="72">
        <v>241301</v>
      </c>
      <c r="K60" s="126">
        <f t="shared" si="0"/>
        <v>32474230</v>
      </c>
    </row>
    <row r="61" spans="1:11">
      <c r="A61" s="249"/>
      <c r="B61" s="10" t="s">
        <v>2</v>
      </c>
      <c r="C61" s="74">
        <v>2245521</v>
      </c>
      <c r="D61" s="74">
        <v>944453</v>
      </c>
      <c r="E61" s="73">
        <v>5470048</v>
      </c>
      <c r="F61" s="74">
        <v>10402854</v>
      </c>
      <c r="G61" s="74">
        <v>3285894</v>
      </c>
      <c r="H61" s="74">
        <v>7598417</v>
      </c>
      <c r="I61" s="74">
        <v>1743659</v>
      </c>
      <c r="J61" s="75">
        <v>260928</v>
      </c>
      <c r="K61" s="127">
        <f t="shared" si="0"/>
        <v>31951774</v>
      </c>
    </row>
    <row r="62" spans="1:11">
      <c r="A62" s="249"/>
      <c r="B62" s="10" t="s">
        <v>3</v>
      </c>
      <c r="C62" s="74">
        <v>2620373</v>
      </c>
      <c r="D62" s="74">
        <v>1085670</v>
      </c>
      <c r="E62" s="73">
        <v>6537537</v>
      </c>
      <c r="F62" s="74">
        <v>12307885</v>
      </c>
      <c r="G62" s="74">
        <v>3825681</v>
      </c>
      <c r="H62" s="74">
        <v>9018187</v>
      </c>
      <c r="I62" s="74">
        <v>2062718</v>
      </c>
      <c r="J62" s="75">
        <v>281296</v>
      </c>
      <c r="K62" s="127">
        <f t="shared" si="0"/>
        <v>37739347</v>
      </c>
    </row>
    <row r="63" spans="1:11">
      <c r="A63" s="249"/>
      <c r="B63" s="10" t="s">
        <v>4</v>
      </c>
      <c r="C63" s="74">
        <v>2684928</v>
      </c>
      <c r="D63" s="74">
        <v>1093933</v>
      </c>
      <c r="E63" s="73">
        <v>7200800</v>
      </c>
      <c r="F63" s="74">
        <v>12858450</v>
      </c>
      <c r="G63" s="74">
        <v>3984178</v>
      </c>
      <c r="H63" s="74">
        <v>9694064</v>
      </c>
      <c r="I63" s="74">
        <v>2225281</v>
      </c>
      <c r="J63" s="75">
        <v>273670</v>
      </c>
      <c r="K63" s="127">
        <f t="shared" si="0"/>
        <v>40015304</v>
      </c>
    </row>
    <row r="64" spans="1:11">
      <c r="A64" s="249"/>
      <c r="B64" s="10" t="s">
        <v>5</v>
      </c>
      <c r="C64" s="74">
        <v>2709658</v>
      </c>
      <c r="D64" s="74">
        <v>1088673</v>
      </c>
      <c r="E64" s="73">
        <v>7126818</v>
      </c>
      <c r="F64" s="74">
        <v>12719639</v>
      </c>
      <c r="G64" s="74">
        <v>3971970</v>
      </c>
      <c r="H64" s="74">
        <v>9664144</v>
      </c>
      <c r="I64" s="74">
        <v>2206866</v>
      </c>
      <c r="J64" s="75">
        <v>297626</v>
      </c>
      <c r="K64" s="127">
        <f t="shared" si="0"/>
        <v>39785394</v>
      </c>
    </row>
    <row r="65" spans="1:11">
      <c r="A65" s="249"/>
      <c r="B65" s="10" t="s">
        <v>6</v>
      </c>
      <c r="C65" s="74">
        <v>2498044</v>
      </c>
      <c r="D65" s="74">
        <v>1006924</v>
      </c>
      <c r="E65" s="73">
        <v>6357319</v>
      </c>
      <c r="F65" s="74">
        <v>11785455</v>
      </c>
      <c r="G65" s="74">
        <v>3664181</v>
      </c>
      <c r="H65" s="74">
        <v>8859038</v>
      </c>
      <c r="I65" s="74">
        <v>2030768</v>
      </c>
      <c r="J65" s="75">
        <v>241864</v>
      </c>
      <c r="K65" s="127">
        <f t="shared" si="0"/>
        <v>36443593</v>
      </c>
    </row>
    <row r="66" spans="1:11">
      <c r="A66" s="249"/>
      <c r="B66" s="10" t="s">
        <v>7</v>
      </c>
      <c r="C66" s="74">
        <v>2778309</v>
      </c>
      <c r="D66" s="74">
        <v>1118030</v>
      </c>
      <c r="E66" s="73">
        <v>7037629</v>
      </c>
      <c r="F66" s="74">
        <v>12690618</v>
      </c>
      <c r="G66" s="74">
        <v>4058143</v>
      </c>
      <c r="H66" s="74">
        <v>9805819</v>
      </c>
      <c r="I66" s="74">
        <v>2172125</v>
      </c>
      <c r="J66" s="75">
        <v>420183</v>
      </c>
      <c r="K66" s="127">
        <f t="shared" si="0"/>
        <v>40080856</v>
      </c>
    </row>
    <row r="67" spans="1:11">
      <c r="A67" s="249"/>
      <c r="B67" s="10" t="s">
        <v>8</v>
      </c>
      <c r="C67" s="74">
        <v>2740555</v>
      </c>
      <c r="D67" s="74">
        <v>1100851</v>
      </c>
      <c r="E67" s="73">
        <v>6718358</v>
      </c>
      <c r="F67" s="74">
        <v>12393799</v>
      </c>
      <c r="G67" s="74">
        <v>3921899</v>
      </c>
      <c r="H67" s="74">
        <v>9376971</v>
      </c>
      <c r="I67" s="74">
        <v>2093920</v>
      </c>
      <c r="J67" s="75">
        <v>264742</v>
      </c>
      <c r="K67" s="127">
        <f t="shared" si="0"/>
        <v>38611095</v>
      </c>
    </row>
    <row r="68" spans="1:11">
      <c r="A68" s="249"/>
      <c r="B68" s="10" t="s">
        <v>9</v>
      </c>
      <c r="C68" s="74">
        <v>2898644</v>
      </c>
      <c r="D68" s="74">
        <v>1164757</v>
      </c>
      <c r="E68" s="73">
        <v>7315140</v>
      </c>
      <c r="F68" s="74">
        <v>12944912</v>
      </c>
      <c r="G68" s="74">
        <v>4109066</v>
      </c>
      <c r="H68" s="74">
        <v>9998059</v>
      </c>
      <c r="I68" s="74">
        <v>2214798</v>
      </c>
      <c r="J68" s="75">
        <v>236939</v>
      </c>
      <c r="K68" s="127">
        <f t="shared" si="0"/>
        <v>40882315</v>
      </c>
    </row>
    <row r="69" spans="1:11">
      <c r="A69" s="249"/>
      <c r="B69" s="10" t="s">
        <v>10</v>
      </c>
      <c r="C69" s="74">
        <v>3018420</v>
      </c>
      <c r="D69" s="74">
        <v>1210174</v>
      </c>
      <c r="E69" s="73">
        <v>7576028</v>
      </c>
      <c r="F69" s="74">
        <v>13351075</v>
      </c>
      <c r="G69" s="74">
        <v>4251848</v>
      </c>
      <c r="H69" s="74">
        <v>10487254</v>
      </c>
      <c r="I69" s="74">
        <v>2279527</v>
      </c>
      <c r="J69" s="75">
        <v>207088</v>
      </c>
      <c r="K69" s="127">
        <f t="shared" si="0"/>
        <v>42381414</v>
      </c>
    </row>
    <row r="70" spans="1:11">
      <c r="A70" s="249"/>
      <c r="B70" s="10" t="s">
        <v>11</v>
      </c>
      <c r="C70" s="74">
        <v>2848327</v>
      </c>
      <c r="D70" s="74">
        <v>1140331</v>
      </c>
      <c r="E70" s="73">
        <v>6997877</v>
      </c>
      <c r="F70" s="74">
        <v>12527265</v>
      </c>
      <c r="G70" s="74">
        <v>4068760</v>
      </c>
      <c r="H70" s="74">
        <v>9575842</v>
      </c>
      <c r="I70" s="74">
        <v>2107131</v>
      </c>
      <c r="J70" s="75">
        <v>230709</v>
      </c>
      <c r="K70" s="127">
        <f t="shared" si="0"/>
        <v>39496242</v>
      </c>
    </row>
    <row r="71" spans="1:11" ht="15" thickBot="1">
      <c r="A71" s="250"/>
      <c r="B71" s="11" t="s">
        <v>12</v>
      </c>
      <c r="C71" s="77">
        <v>2910562</v>
      </c>
      <c r="D71" s="77">
        <v>1160210</v>
      </c>
      <c r="E71" s="76">
        <v>6803864</v>
      </c>
      <c r="F71" s="77">
        <v>12571850</v>
      </c>
      <c r="G71" s="77">
        <v>4104584</v>
      </c>
      <c r="H71" s="77">
        <v>9631264</v>
      </c>
      <c r="I71" s="77">
        <v>2041778</v>
      </c>
      <c r="J71" s="78">
        <v>205272</v>
      </c>
      <c r="K71" s="128">
        <f t="shared" si="0"/>
        <v>39429384</v>
      </c>
    </row>
    <row r="72" spans="1:11">
      <c r="A72" s="248">
        <v>1998</v>
      </c>
      <c r="B72" s="12" t="s">
        <v>1</v>
      </c>
      <c r="C72" s="71">
        <v>2788098</v>
      </c>
      <c r="D72" s="71">
        <v>1253883</v>
      </c>
      <c r="E72" s="70">
        <v>6065250</v>
      </c>
      <c r="F72" s="71">
        <v>11408974</v>
      </c>
      <c r="G72" s="71">
        <v>3793276</v>
      </c>
      <c r="H72" s="71">
        <v>8620726</v>
      </c>
      <c r="I72" s="71">
        <v>1850124</v>
      </c>
      <c r="J72" s="72">
        <v>314287</v>
      </c>
      <c r="K72" s="126">
        <f t="shared" si="0"/>
        <v>36094618</v>
      </c>
    </row>
    <row r="73" spans="1:11">
      <c r="A73" s="249"/>
      <c r="B73" s="10" t="s">
        <v>2</v>
      </c>
      <c r="C73" s="74">
        <v>2674341</v>
      </c>
      <c r="D73" s="74">
        <v>1181137</v>
      </c>
      <c r="E73" s="73">
        <v>5925237</v>
      </c>
      <c r="F73" s="74">
        <v>11116423</v>
      </c>
      <c r="G73" s="74">
        <v>3640729</v>
      </c>
      <c r="H73" s="74">
        <v>7846709</v>
      </c>
      <c r="I73" s="74">
        <v>1744018</v>
      </c>
      <c r="J73" s="75">
        <v>255656</v>
      </c>
      <c r="K73" s="127">
        <f t="shared" si="0"/>
        <v>34384250</v>
      </c>
    </row>
    <row r="74" spans="1:11">
      <c r="A74" s="249"/>
      <c r="B74" s="10" t="s">
        <v>3</v>
      </c>
      <c r="C74" s="74">
        <v>3122766</v>
      </c>
      <c r="D74" s="74">
        <v>1397634</v>
      </c>
      <c r="E74" s="73">
        <v>7308380</v>
      </c>
      <c r="F74" s="74">
        <v>13345964</v>
      </c>
      <c r="G74" s="74">
        <v>4330767</v>
      </c>
      <c r="H74" s="74">
        <v>9551083</v>
      </c>
      <c r="I74" s="74">
        <v>2207020</v>
      </c>
      <c r="J74" s="75">
        <v>195541</v>
      </c>
      <c r="K74" s="127">
        <f t="shared" si="0"/>
        <v>41459155</v>
      </c>
    </row>
    <row r="75" spans="1:11">
      <c r="A75" s="249"/>
      <c r="B75" s="10" t="s">
        <v>4</v>
      </c>
      <c r="C75" s="74">
        <v>2976998</v>
      </c>
      <c r="D75" s="74">
        <v>1318655</v>
      </c>
      <c r="E75" s="73">
        <v>7142304</v>
      </c>
      <c r="F75" s="74">
        <v>12890158</v>
      </c>
      <c r="G75" s="74">
        <v>4212233</v>
      </c>
      <c r="H75" s="74">
        <v>9626243</v>
      </c>
      <c r="I75" s="74">
        <v>2165884</v>
      </c>
      <c r="J75" s="75">
        <v>198246</v>
      </c>
      <c r="K75" s="127">
        <f t="shared" si="0"/>
        <v>40530721</v>
      </c>
    </row>
    <row r="76" spans="1:11">
      <c r="A76" s="249"/>
      <c r="B76" s="10" t="s">
        <v>5</v>
      </c>
      <c r="C76" s="74">
        <v>2996302</v>
      </c>
      <c r="D76" s="74">
        <v>1352495</v>
      </c>
      <c r="E76" s="73">
        <v>7083804</v>
      </c>
      <c r="F76" s="74">
        <v>12869064</v>
      </c>
      <c r="G76" s="74">
        <v>4218885</v>
      </c>
      <c r="H76" s="74">
        <v>9839801</v>
      </c>
      <c r="I76" s="74">
        <v>2162868</v>
      </c>
      <c r="J76" s="75">
        <v>198135</v>
      </c>
      <c r="K76" s="127">
        <f t="shared" ref="K76:K139" si="1">+E76+H76+I76+F76+G76+C76+D76+J76</f>
        <v>40721354</v>
      </c>
    </row>
    <row r="77" spans="1:11">
      <c r="A77" s="249"/>
      <c r="B77" s="10" t="s">
        <v>6</v>
      </c>
      <c r="C77" s="74">
        <v>2907586</v>
      </c>
      <c r="D77" s="74">
        <v>1291323</v>
      </c>
      <c r="E77" s="73">
        <v>6831504</v>
      </c>
      <c r="F77" s="74">
        <v>12448291</v>
      </c>
      <c r="G77" s="74">
        <v>4054104</v>
      </c>
      <c r="H77" s="74">
        <v>9561893</v>
      </c>
      <c r="I77" s="74">
        <v>2107174</v>
      </c>
      <c r="J77" s="75">
        <v>145134</v>
      </c>
      <c r="K77" s="127">
        <f t="shared" si="1"/>
        <v>39347009</v>
      </c>
    </row>
    <row r="78" spans="1:11">
      <c r="A78" s="249"/>
      <c r="B78" s="10" t="s">
        <v>7</v>
      </c>
      <c r="C78" s="74">
        <v>3086452</v>
      </c>
      <c r="D78" s="74">
        <v>1376451</v>
      </c>
      <c r="E78" s="73">
        <v>7303532</v>
      </c>
      <c r="F78" s="74">
        <v>13020256</v>
      </c>
      <c r="G78" s="74">
        <v>4355910</v>
      </c>
      <c r="H78" s="74">
        <v>10036119</v>
      </c>
      <c r="I78" s="74">
        <v>2209616</v>
      </c>
      <c r="J78" s="75">
        <v>347192</v>
      </c>
      <c r="K78" s="127">
        <f t="shared" si="1"/>
        <v>41735528</v>
      </c>
    </row>
    <row r="79" spans="1:11">
      <c r="A79" s="249"/>
      <c r="B79" s="10" t="s">
        <v>8</v>
      </c>
      <c r="C79" s="74">
        <v>3109760</v>
      </c>
      <c r="D79" s="74">
        <v>1416904</v>
      </c>
      <c r="E79" s="73">
        <v>7288592</v>
      </c>
      <c r="F79" s="74">
        <v>13296808</v>
      </c>
      <c r="G79" s="74">
        <v>4416168</v>
      </c>
      <c r="H79" s="74">
        <v>9957742</v>
      </c>
      <c r="I79" s="74">
        <v>2195379</v>
      </c>
      <c r="J79" s="75">
        <v>239417</v>
      </c>
      <c r="K79" s="127">
        <f t="shared" si="1"/>
        <v>41920770</v>
      </c>
    </row>
    <row r="80" spans="1:11">
      <c r="A80" s="249"/>
      <c r="B80" s="10" t="s">
        <v>9</v>
      </c>
      <c r="C80" s="74">
        <v>3056765</v>
      </c>
      <c r="D80" s="74">
        <v>1412854</v>
      </c>
      <c r="E80" s="73">
        <v>7282320</v>
      </c>
      <c r="F80" s="74">
        <v>13095013</v>
      </c>
      <c r="G80" s="74">
        <v>4350940</v>
      </c>
      <c r="H80" s="74">
        <v>9668064</v>
      </c>
      <c r="I80" s="74">
        <v>2244157</v>
      </c>
      <c r="J80" s="75">
        <v>163121</v>
      </c>
      <c r="K80" s="127">
        <f t="shared" si="1"/>
        <v>41273234</v>
      </c>
    </row>
    <row r="81" spans="1:11">
      <c r="A81" s="249"/>
      <c r="B81" s="10" t="s">
        <v>10</v>
      </c>
      <c r="C81" s="74">
        <v>3155434</v>
      </c>
      <c r="D81" s="74">
        <v>1449968</v>
      </c>
      <c r="E81" s="73">
        <v>7630230</v>
      </c>
      <c r="F81" s="74">
        <v>13444908</v>
      </c>
      <c r="G81" s="74">
        <v>4472096</v>
      </c>
      <c r="H81" s="74">
        <v>9982165</v>
      </c>
      <c r="I81" s="74">
        <v>2308005</v>
      </c>
      <c r="J81" s="75">
        <v>217091</v>
      </c>
      <c r="K81" s="127">
        <f t="shared" si="1"/>
        <v>42659897</v>
      </c>
    </row>
    <row r="82" spans="1:11">
      <c r="A82" s="249"/>
      <c r="B82" s="10" t="s">
        <v>11</v>
      </c>
      <c r="C82" s="74">
        <v>3019617</v>
      </c>
      <c r="D82" s="74">
        <v>1395642</v>
      </c>
      <c r="E82" s="73">
        <v>7268182</v>
      </c>
      <c r="F82" s="74">
        <v>12748293</v>
      </c>
      <c r="G82" s="74">
        <v>4309756</v>
      </c>
      <c r="H82" s="74">
        <v>9399498</v>
      </c>
      <c r="I82" s="74">
        <v>2233725</v>
      </c>
      <c r="J82" s="75">
        <v>159950</v>
      </c>
      <c r="K82" s="127">
        <f t="shared" si="1"/>
        <v>40534663</v>
      </c>
    </row>
    <row r="83" spans="1:11" ht="15" thickBot="1">
      <c r="A83" s="250"/>
      <c r="B83" s="11" t="s">
        <v>12</v>
      </c>
      <c r="C83" s="77">
        <v>3037682</v>
      </c>
      <c r="D83" s="77">
        <v>1372860</v>
      </c>
      <c r="E83" s="76">
        <v>6952158</v>
      </c>
      <c r="F83" s="77">
        <v>12397911</v>
      </c>
      <c r="G83" s="77">
        <v>4210686</v>
      </c>
      <c r="H83" s="77">
        <v>9128776</v>
      </c>
      <c r="I83" s="77">
        <v>2153340</v>
      </c>
      <c r="J83" s="78">
        <v>146341</v>
      </c>
      <c r="K83" s="128">
        <f t="shared" si="1"/>
        <v>39399754</v>
      </c>
    </row>
    <row r="84" spans="1:11">
      <c r="A84" s="248">
        <v>1999</v>
      </c>
      <c r="B84" s="12" t="s">
        <v>1</v>
      </c>
      <c r="C84" s="71">
        <v>2767032</v>
      </c>
      <c r="D84" s="71">
        <v>1277138</v>
      </c>
      <c r="E84" s="70">
        <v>5921603</v>
      </c>
      <c r="F84" s="71">
        <v>10915436</v>
      </c>
      <c r="G84" s="71">
        <v>3748084</v>
      </c>
      <c r="H84" s="71">
        <v>7891446</v>
      </c>
      <c r="I84" s="71">
        <v>1824811</v>
      </c>
      <c r="J84" s="72">
        <v>195230</v>
      </c>
      <c r="K84" s="126">
        <f t="shared" si="1"/>
        <v>34540780</v>
      </c>
    </row>
    <row r="85" spans="1:11">
      <c r="A85" s="249"/>
      <c r="B85" s="10" t="s">
        <v>2</v>
      </c>
      <c r="C85" s="74">
        <v>2640919</v>
      </c>
      <c r="D85" s="74">
        <v>1164461</v>
      </c>
      <c r="E85" s="73">
        <v>5924419</v>
      </c>
      <c r="F85" s="74">
        <v>10834866</v>
      </c>
      <c r="G85" s="74">
        <v>3666180</v>
      </c>
      <c r="H85" s="74">
        <v>7682019</v>
      </c>
      <c r="I85" s="74">
        <v>1778667</v>
      </c>
      <c r="J85" s="75">
        <v>180012</v>
      </c>
      <c r="K85" s="127">
        <f t="shared" si="1"/>
        <v>33871543</v>
      </c>
    </row>
    <row r="86" spans="1:11">
      <c r="A86" s="249"/>
      <c r="B86" s="10" t="s">
        <v>3</v>
      </c>
      <c r="C86" s="74">
        <v>3170236</v>
      </c>
      <c r="D86" s="74">
        <v>1374396</v>
      </c>
      <c r="E86" s="73">
        <v>7431868</v>
      </c>
      <c r="F86" s="74">
        <v>13216135</v>
      </c>
      <c r="G86" s="74">
        <v>4473798</v>
      </c>
      <c r="H86" s="74">
        <v>9517757</v>
      </c>
      <c r="I86" s="74">
        <v>2275315</v>
      </c>
      <c r="J86" s="75">
        <v>145114</v>
      </c>
      <c r="K86" s="127">
        <f t="shared" si="1"/>
        <v>41604619</v>
      </c>
    </row>
    <row r="87" spans="1:11">
      <c r="A87" s="249"/>
      <c r="B87" s="10" t="s">
        <v>4</v>
      </c>
      <c r="C87" s="74">
        <v>3007962</v>
      </c>
      <c r="D87" s="74">
        <v>1288348</v>
      </c>
      <c r="E87" s="73">
        <v>7113718</v>
      </c>
      <c r="F87" s="74">
        <v>12787909</v>
      </c>
      <c r="G87" s="74">
        <v>4237542</v>
      </c>
      <c r="H87" s="74">
        <v>9451952</v>
      </c>
      <c r="I87" s="74">
        <v>2215773</v>
      </c>
      <c r="J87" s="75">
        <v>129700</v>
      </c>
      <c r="K87" s="127">
        <f t="shared" si="1"/>
        <v>40232904</v>
      </c>
    </row>
    <row r="88" spans="1:11">
      <c r="A88" s="249"/>
      <c r="B88" s="10" t="s">
        <v>5</v>
      </c>
      <c r="C88" s="74">
        <v>3074982</v>
      </c>
      <c r="D88" s="74">
        <v>1355453</v>
      </c>
      <c r="E88" s="73">
        <v>7160955</v>
      </c>
      <c r="F88" s="74">
        <v>13362479</v>
      </c>
      <c r="G88" s="74">
        <v>4325454</v>
      </c>
      <c r="H88" s="74">
        <v>9644492</v>
      </c>
      <c r="I88" s="74">
        <v>2233891</v>
      </c>
      <c r="J88" s="75">
        <v>145773</v>
      </c>
      <c r="K88" s="127">
        <f t="shared" si="1"/>
        <v>41303479</v>
      </c>
    </row>
    <row r="89" spans="1:11">
      <c r="A89" s="249"/>
      <c r="B89" s="10" t="s">
        <v>6</v>
      </c>
      <c r="C89" s="74">
        <v>2959915</v>
      </c>
      <c r="D89" s="74">
        <v>1271437</v>
      </c>
      <c r="E89" s="73">
        <v>6862637</v>
      </c>
      <c r="F89" s="74">
        <v>13038956</v>
      </c>
      <c r="G89" s="74">
        <v>4152760</v>
      </c>
      <c r="H89" s="74">
        <v>9291261</v>
      </c>
      <c r="I89" s="74">
        <v>2183762</v>
      </c>
      <c r="J89" s="75">
        <v>128812</v>
      </c>
      <c r="K89" s="127">
        <f t="shared" si="1"/>
        <v>39889540</v>
      </c>
    </row>
    <row r="90" spans="1:11">
      <c r="A90" s="249"/>
      <c r="B90" s="10" t="s">
        <v>7</v>
      </c>
      <c r="C90" s="74">
        <v>3075203</v>
      </c>
      <c r="D90" s="74">
        <v>1294210</v>
      </c>
      <c r="E90" s="73">
        <v>6900187</v>
      </c>
      <c r="F90" s="74">
        <v>13142948</v>
      </c>
      <c r="G90" s="74">
        <v>4351738</v>
      </c>
      <c r="H90" s="74">
        <v>9572639</v>
      </c>
      <c r="I90" s="74">
        <v>2205510</v>
      </c>
      <c r="J90" s="75">
        <v>203491</v>
      </c>
      <c r="K90" s="127">
        <f t="shared" si="1"/>
        <v>40745926</v>
      </c>
    </row>
    <row r="91" spans="1:11">
      <c r="A91" s="249"/>
      <c r="B91" s="10" t="s">
        <v>8</v>
      </c>
      <c r="C91" s="74">
        <v>3049060</v>
      </c>
      <c r="D91" s="74">
        <v>1327302</v>
      </c>
      <c r="E91" s="73">
        <v>6982995</v>
      </c>
      <c r="F91" s="74">
        <v>13568853</v>
      </c>
      <c r="G91" s="74">
        <v>4322775</v>
      </c>
      <c r="H91" s="74">
        <v>9607562</v>
      </c>
      <c r="I91" s="74">
        <v>2188074</v>
      </c>
      <c r="J91" s="75">
        <v>127946</v>
      </c>
      <c r="K91" s="127">
        <f t="shared" si="1"/>
        <v>41174567</v>
      </c>
    </row>
    <row r="92" spans="1:11">
      <c r="A92" s="249"/>
      <c r="B92" s="10" t="s">
        <v>9</v>
      </c>
      <c r="C92" s="74">
        <v>3118919</v>
      </c>
      <c r="D92" s="74">
        <v>1367962</v>
      </c>
      <c r="E92" s="73">
        <v>7392283</v>
      </c>
      <c r="F92" s="74">
        <v>13789532</v>
      </c>
      <c r="G92" s="74">
        <v>4418310</v>
      </c>
      <c r="H92" s="74">
        <v>9763839</v>
      </c>
      <c r="I92" s="74">
        <v>2286892</v>
      </c>
      <c r="J92" s="75">
        <v>110119</v>
      </c>
      <c r="K92" s="127">
        <f t="shared" si="1"/>
        <v>42247856</v>
      </c>
    </row>
    <row r="93" spans="1:11">
      <c r="A93" s="249"/>
      <c r="B93" s="10" t="s">
        <v>10</v>
      </c>
      <c r="C93" s="74">
        <v>3163061</v>
      </c>
      <c r="D93" s="74">
        <v>1458498</v>
      </c>
      <c r="E93" s="73">
        <v>7277601</v>
      </c>
      <c r="F93" s="74">
        <v>13726872</v>
      </c>
      <c r="G93" s="74">
        <v>4377213</v>
      </c>
      <c r="H93" s="74">
        <v>9940421</v>
      </c>
      <c r="I93" s="74">
        <v>2237256</v>
      </c>
      <c r="J93" s="75">
        <v>130494</v>
      </c>
      <c r="K93" s="127">
        <f t="shared" si="1"/>
        <v>42311416</v>
      </c>
    </row>
    <row r="94" spans="1:11">
      <c r="A94" s="249"/>
      <c r="B94" s="10" t="s">
        <v>11</v>
      </c>
      <c r="C94" s="74">
        <v>3174894</v>
      </c>
      <c r="D94" s="74">
        <v>1431122</v>
      </c>
      <c r="E94" s="73">
        <v>7518477</v>
      </c>
      <c r="F94" s="74">
        <v>13708149</v>
      </c>
      <c r="G94" s="74">
        <v>4381801</v>
      </c>
      <c r="H94" s="74">
        <v>9889156</v>
      </c>
      <c r="I94" s="74">
        <v>2251198</v>
      </c>
      <c r="J94" s="75">
        <v>119430</v>
      </c>
      <c r="K94" s="127">
        <f t="shared" si="1"/>
        <v>42474227</v>
      </c>
    </row>
    <row r="95" spans="1:11" ht="15" thickBot="1">
      <c r="A95" s="250"/>
      <c r="B95" s="11" t="s">
        <v>12</v>
      </c>
      <c r="C95" s="77">
        <v>3122813</v>
      </c>
      <c r="D95" s="77">
        <v>1452500</v>
      </c>
      <c r="E95" s="76">
        <v>6969716</v>
      </c>
      <c r="F95" s="77">
        <v>13252541</v>
      </c>
      <c r="G95" s="77">
        <v>4291105</v>
      </c>
      <c r="H95" s="77">
        <v>9420254</v>
      </c>
      <c r="I95" s="77">
        <v>2136822</v>
      </c>
      <c r="J95" s="78">
        <v>113137</v>
      </c>
      <c r="K95" s="128">
        <f t="shared" si="1"/>
        <v>40758888</v>
      </c>
    </row>
    <row r="96" spans="1:11">
      <c r="A96" s="248">
        <v>2000</v>
      </c>
      <c r="B96" s="12" t="s">
        <v>1</v>
      </c>
      <c r="C96" s="71">
        <v>2764691</v>
      </c>
      <c r="D96" s="71">
        <v>1282555</v>
      </c>
      <c r="E96" s="70">
        <v>5929720</v>
      </c>
      <c r="F96" s="71">
        <v>11301431</v>
      </c>
      <c r="G96" s="71">
        <v>3729839</v>
      </c>
      <c r="H96" s="71">
        <f>8117905+9974</f>
        <v>8127879</v>
      </c>
      <c r="I96" s="71">
        <v>1773711</v>
      </c>
      <c r="J96" s="72">
        <v>145000</v>
      </c>
      <c r="K96" s="126">
        <f t="shared" si="1"/>
        <v>35054826</v>
      </c>
    </row>
    <row r="97" spans="1:11">
      <c r="A97" s="249"/>
      <c r="B97" s="10" t="s">
        <v>2</v>
      </c>
      <c r="C97" s="74">
        <v>2769459</v>
      </c>
      <c r="D97" s="74">
        <v>1269759</v>
      </c>
      <c r="E97" s="73">
        <v>6151227</v>
      </c>
      <c r="F97" s="74">
        <v>11727784</v>
      </c>
      <c r="G97" s="74">
        <v>3769542</v>
      </c>
      <c r="H97" s="74">
        <v>8282177</v>
      </c>
      <c r="I97" s="74">
        <v>1851305</v>
      </c>
      <c r="J97" s="75">
        <v>144200</v>
      </c>
      <c r="K97" s="127">
        <f t="shared" si="1"/>
        <v>35965453</v>
      </c>
    </row>
    <row r="98" spans="1:11">
      <c r="A98" s="249"/>
      <c r="B98" s="10" t="s">
        <v>3</v>
      </c>
      <c r="C98" s="74">
        <v>3252766</v>
      </c>
      <c r="D98" s="74">
        <v>1457331</v>
      </c>
      <c r="E98" s="73">
        <v>7474277</v>
      </c>
      <c r="F98" s="74">
        <v>13978857</v>
      </c>
      <c r="G98" s="74">
        <v>4444030</v>
      </c>
      <c r="H98" s="74">
        <f>9953653+10482</f>
        <v>9964135</v>
      </c>
      <c r="I98" s="74">
        <v>2302217</v>
      </c>
      <c r="J98" s="75">
        <v>125885</v>
      </c>
      <c r="K98" s="127">
        <f t="shared" si="1"/>
        <v>42999498</v>
      </c>
    </row>
    <row r="99" spans="1:11">
      <c r="A99" s="249"/>
      <c r="B99" s="10" t="s">
        <v>4</v>
      </c>
      <c r="C99" s="74">
        <v>3004704</v>
      </c>
      <c r="D99" s="74">
        <v>1334677</v>
      </c>
      <c r="E99" s="73">
        <v>6776013</v>
      </c>
      <c r="F99" s="74">
        <v>13002580</v>
      </c>
      <c r="G99" s="74">
        <v>4152873</v>
      </c>
      <c r="H99" s="74">
        <v>9231826</v>
      </c>
      <c r="I99" s="74">
        <v>2083071</v>
      </c>
      <c r="J99" s="75">
        <v>143946</v>
      </c>
      <c r="K99" s="127">
        <f t="shared" si="1"/>
        <v>39729690</v>
      </c>
    </row>
    <row r="100" spans="1:11">
      <c r="A100" s="249"/>
      <c r="B100" s="10" t="s">
        <v>5</v>
      </c>
      <c r="C100" s="74">
        <v>3035658</v>
      </c>
      <c r="D100" s="74">
        <v>1342196</v>
      </c>
      <c r="E100" s="73">
        <v>6865277</v>
      </c>
      <c r="F100" s="74">
        <v>13141289</v>
      </c>
      <c r="G100" s="74">
        <v>4156162</v>
      </c>
      <c r="H100" s="74">
        <v>9446815</v>
      </c>
      <c r="I100" s="74">
        <v>2170179</v>
      </c>
      <c r="J100" s="75">
        <v>133911</v>
      </c>
      <c r="K100" s="127">
        <f t="shared" si="1"/>
        <v>40291487</v>
      </c>
    </row>
    <row r="101" spans="1:11">
      <c r="A101" s="249"/>
      <c r="B101" s="10" t="s">
        <v>6</v>
      </c>
      <c r="C101" s="74">
        <v>2982536</v>
      </c>
      <c r="D101" s="74">
        <v>1302675</v>
      </c>
      <c r="E101" s="73">
        <v>6615927</v>
      </c>
      <c r="F101" s="74">
        <v>12737101</v>
      </c>
      <c r="G101" s="74">
        <v>3972913</v>
      </c>
      <c r="H101" s="74">
        <v>9150847</v>
      </c>
      <c r="I101" s="74">
        <v>2100767</v>
      </c>
      <c r="J101" s="75">
        <v>118998</v>
      </c>
      <c r="K101" s="127">
        <f t="shared" si="1"/>
        <v>38981764</v>
      </c>
    </row>
    <row r="102" spans="1:11">
      <c r="A102" s="249"/>
      <c r="B102" s="10" t="s">
        <v>7</v>
      </c>
      <c r="C102" s="74">
        <v>3059210</v>
      </c>
      <c r="D102" s="74">
        <v>1386020</v>
      </c>
      <c r="E102" s="73">
        <v>6828412</v>
      </c>
      <c r="F102" s="74">
        <v>13023830</v>
      </c>
      <c r="G102" s="74">
        <v>4173349</v>
      </c>
      <c r="H102" s="74">
        <v>9532307</v>
      </c>
      <c r="I102" s="74">
        <v>2129057</v>
      </c>
      <c r="J102" s="75">
        <v>207660</v>
      </c>
      <c r="K102" s="127">
        <f t="shared" si="1"/>
        <v>40339845</v>
      </c>
    </row>
    <row r="103" spans="1:11">
      <c r="A103" s="249"/>
      <c r="B103" s="10" t="s">
        <v>8</v>
      </c>
      <c r="C103" s="74">
        <v>3190730</v>
      </c>
      <c r="D103" s="74">
        <v>1411897</v>
      </c>
      <c r="E103" s="73">
        <v>7268806</v>
      </c>
      <c r="F103" s="74">
        <v>13655966</v>
      </c>
      <c r="G103" s="74">
        <v>4392189</v>
      </c>
      <c r="H103" s="74">
        <v>9937337</v>
      </c>
      <c r="I103" s="74">
        <v>2243192</v>
      </c>
      <c r="J103" s="75">
        <v>163034</v>
      </c>
      <c r="K103" s="127">
        <f t="shared" si="1"/>
        <v>42263151</v>
      </c>
    </row>
    <row r="104" spans="1:11">
      <c r="A104" s="249"/>
      <c r="B104" s="10" t="s">
        <v>9</v>
      </c>
      <c r="C104" s="74">
        <v>3142871</v>
      </c>
      <c r="D104" s="74">
        <v>1393523</v>
      </c>
      <c r="E104" s="73">
        <v>7180180</v>
      </c>
      <c r="F104" s="74">
        <v>13538068</v>
      </c>
      <c r="G104" s="74">
        <v>4315889</v>
      </c>
      <c r="H104" s="74">
        <v>9827414</v>
      </c>
      <c r="I104" s="74">
        <v>2207403</v>
      </c>
      <c r="J104" s="75">
        <v>160088</v>
      </c>
      <c r="K104" s="127">
        <f t="shared" si="1"/>
        <v>41765436</v>
      </c>
    </row>
    <row r="105" spans="1:11">
      <c r="A105" s="249"/>
      <c r="B105" s="10" t="s">
        <v>10</v>
      </c>
      <c r="C105" s="74">
        <v>3185682</v>
      </c>
      <c r="D105" s="74">
        <v>1430022</v>
      </c>
      <c r="E105" s="73">
        <v>7209607</v>
      </c>
      <c r="F105" s="74">
        <v>13586361</v>
      </c>
      <c r="G105" s="74">
        <v>4358426</v>
      </c>
      <c r="H105" s="74">
        <v>9809469</v>
      </c>
      <c r="I105" s="74">
        <v>2219518</v>
      </c>
      <c r="J105" s="75">
        <v>155260</v>
      </c>
      <c r="K105" s="127">
        <f t="shared" si="1"/>
        <v>41954345</v>
      </c>
    </row>
    <row r="106" spans="1:11">
      <c r="A106" s="249"/>
      <c r="B106" s="10" t="s">
        <v>11</v>
      </c>
      <c r="C106" s="74">
        <v>3031641</v>
      </c>
      <c r="D106" s="74">
        <v>1354826</v>
      </c>
      <c r="E106" s="73">
        <v>7017920</v>
      </c>
      <c r="F106" s="74">
        <v>12996655</v>
      </c>
      <c r="G106" s="74">
        <v>4142516</v>
      </c>
      <c r="H106" s="74">
        <v>9296472</v>
      </c>
      <c r="I106" s="74">
        <v>2109360</v>
      </c>
      <c r="J106" s="75">
        <v>160664</v>
      </c>
      <c r="K106" s="127">
        <f t="shared" si="1"/>
        <v>40110054</v>
      </c>
    </row>
    <row r="107" spans="1:11" ht="15" thickBot="1">
      <c r="A107" s="250"/>
      <c r="B107" s="11" t="s">
        <v>12</v>
      </c>
      <c r="C107" s="77">
        <v>3132563</v>
      </c>
      <c r="D107" s="77">
        <v>1377869</v>
      </c>
      <c r="E107" s="76">
        <v>6414143</v>
      </c>
      <c r="F107" s="77">
        <v>12351436</v>
      </c>
      <c r="G107" s="77">
        <v>3984058</v>
      </c>
      <c r="H107" s="77">
        <v>8911451</v>
      </c>
      <c r="I107" s="77">
        <v>1925647</v>
      </c>
      <c r="J107" s="78">
        <v>140278</v>
      </c>
      <c r="K107" s="128">
        <f t="shared" si="1"/>
        <v>38237445</v>
      </c>
    </row>
    <row r="108" spans="1:11">
      <c r="A108" s="248">
        <v>2001</v>
      </c>
      <c r="B108" s="12" t="s">
        <v>1</v>
      </c>
      <c r="C108" s="71">
        <v>2793453</v>
      </c>
      <c r="D108" s="71">
        <v>1265486</v>
      </c>
      <c r="E108" s="70">
        <v>5763749</v>
      </c>
      <c r="F108" s="71">
        <v>10890789</v>
      </c>
      <c r="G108" s="71">
        <v>3649290</v>
      </c>
      <c r="H108" s="71">
        <v>7969889</v>
      </c>
      <c r="I108" s="71">
        <v>1716204</v>
      </c>
      <c r="J108" s="72">
        <v>162895</v>
      </c>
      <c r="K108" s="126">
        <f t="shared" si="1"/>
        <v>34211755</v>
      </c>
    </row>
    <row r="109" spans="1:11">
      <c r="A109" s="249"/>
      <c r="B109" s="10" t="s">
        <v>2</v>
      </c>
      <c r="C109" s="74">
        <v>2683349</v>
      </c>
      <c r="D109" s="74">
        <v>1224994</v>
      </c>
      <c r="E109" s="73">
        <v>5784833</v>
      </c>
      <c r="F109" s="74">
        <v>10886221</v>
      </c>
      <c r="G109" s="74">
        <v>3557471</v>
      </c>
      <c r="H109" s="74">
        <v>7673281</v>
      </c>
      <c r="I109" s="74">
        <v>1685270</v>
      </c>
      <c r="J109" s="75">
        <v>169073</v>
      </c>
      <c r="K109" s="127">
        <f t="shared" si="1"/>
        <v>33664492</v>
      </c>
    </row>
    <row r="110" spans="1:11">
      <c r="A110" s="249"/>
      <c r="B110" s="10" t="s">
        <v>3</v>
      </c>
      <c r="C110" s="74">
        <v>3061377</v>
      </c>
      <c r="D110" s="74">
        <v>1345742</v>
      </c>
      <c r="E110" s="73">
        <v>6771654</v>
      </c>
      <c r="F110" s="74">
        <v>12688838</v>
      </c>
      <c r="G110" s="74">
        <v>4091446</v>
      </c>
      <c r="H110" s="74">
        <v>9045461</v>
      </c>
      <c r="I110" s="74">
        <v>2049836</v>
      </c>
      <c r="J110" s="75">
        <v>147537</v>
      </c>
      <c r="K110" s="127">
        <f t="shared" si="1"/>
        <v>39201891</v>
      </c>
    </row>
    <row r="111" spans="1:11">
      <c r="A111" s="249"/>
      <c r="B111" s="10" t="s">
        <v>4</v>
      </c>
      <c r="C111" s="74">
        <v>2995373</v>
      </c>
      <c r="D111" s="74">
        <v>1276999</v>
      </c>
      <c r="E111" s="73">
        <v>6337013</v>
      </c>
      <c r="F111" s="74">
        <v>12312758</v>
      </c>
      <c r="G111" s="74">
        <v>3953034</v>
      </c>
      <c r="H111" s="74">
        <v>8474631</v>
      </c>
      <c r="I111" s="74">
        <v>1959563</v>
      </c>
      <c r="J111" s="75">
        <v>166900</v>
      </c>
      <c r="K111" s="127">
        <f t="shared" si="1"/>
        <v>37476271</v>
      </c>
    </row>
    <row r="112" spans="1:11">
      <c r="A112" s="249"/>
      <c r="B112" s="10" t="s">
        <v>5</v>
      </c>
      <c r="C112" s="74">
        <v>3030819</v>
      </c>
      <c r="D112" s="74">
        <v>1116879</v>
      </c>
      <c r="E112" s="73">
        <v>6589197</v>
      </c>
      <c r="F112" s="74">
        <v>12609764</v>
      </c>
      <c r="G112" s="74">
        <v>4020660</v>
      </c>
      <c r="H112" s="74">
        <v>9095061</v>
      </c>
      <c r="I112" s="74">
        <v>2087585</v>
      </c>
      <c r="J112" s="75">
        <v>150783</v>
      </c>
      <c r="K112" s="127">
        <f t="shared" si="1"/>
        <v>38700748</v>
      </c>
    </row>
    <row r="113" spans="1:11">
      <c r="A113" s="249"/>
      <c r="B113" s="10" t="s">
        <v>6</v>
      </c>
      <c r="C113" s="74">
        <v>2838320</v>
      </c>
      <c r="D113" s="74">
        <v>1236131</v>
      </c>
      <c r="E113" s="73">
        <v>6237491</v>
      </c>
      <c r="F113" s="74">
        <v>12029594</v>
      </c>
      <c r="G113" s="74">
        <v>3866699</v>
      </c>
      <c r="H113" s="74">
        <v>8619857</v>
      </c>
      <c r="I113" s="74">
        <v>1940640</v>
      </c>
      <c r="J113" s="75">
        <v>132506</v>
      </c>
      <c r="K113" s="127">
        <f t="shared" si="1"/>
        <v>36901238</v>
      </c>
    </row>
    <row r="114" spans="1:11">
      <c r="A114" s="249"/>
      <c r="B114" s="10" t="s">
        <v>7</v>
      </c>
      <c r="C114" s="74">
        <v>2753530</v>
      </c>
      <c r="D114" s="74">
        <v>1237063</v>
      </c>
      <c r="E114" s="73">
        <v>6231929</v>
      </c>
      <c r="F114" s="74">
        <v>11474605</v>
      </c>
      <c r="G114" s="74">
        <v>3713842</v>
      </c>
      <c r="H114" s="74">
        <v>8385952</v>
      </c>
      <c r="I114" s="74">
        <v>1885704</v>
      </c>
      <c r="J114" s="75">
        <v>162495</v>
      </c>
      <c r="K114" s="127">
        <f t="shared" si="1"/>
        <v>35845120</v>
      </c>
    </row>
    <row r="115" spans="1:11">
      <c r="A115" s="249"/>
      <c r="B115" s="10" t="s">
        <v>8</v>
      </c>
      <c r="C115" s="74">
        <v>2861294</v>
      </c>
      <c r="D115" s="74">
        <v>1252700</v>
      </c>
      <c r="E115" s="73">
        <v>6687900</v>
      </c>
      <c r="F115" s="74">
        <v>12085683</v>
      </c>
      <c r="G115" s="74">
        <v>3955348</v>
      </c>
      <c r="H115" s="74">
        <v>8886717</v>
      </c>
      <c r="I115" s="74">
        <v>2002909</v>
      </c>
      <c r="J115" s="75">
        <v>153604</v>
      </c>
      <c r="K115" s="127">
        <f t="shared" si="1"/>
        <v>37886155</v>
      </c>
    </row>
    <row r="116" spans="1:11">
      <c r="A116" s="249"/>
      <c r="B116" s="10" t="s">
        <v>9</v>
      </c>
      <c r="C116" s="74">
        <v>2842603</v>
      </c>
      <c r="D116" s="74">
        <v>1192692</v>
      </c>
      <c r="E116" s="73">
        <v>6322493</v>
      </c>
      <c r="F116" s="74">
        <v>11738787</v>
      </c>
      <c r="G116" s="74">
        <v>3749129</v>
      </c>
      <c r="H116" s="74">
        <v>8497310</v>
      </c>
      <c r="I116" s="74">
        <v>1887744</v>
      </c>
      <c r="J116" s="75">
        <v>153617</v>
      </c>
      <c r="K116" s="127">
        <f t="shared" si="1"/>
        <v>36384375</v>
      </c>
    </row>
    <row r="117" spans="1:11">
      <c r="A117" s="249"/>
      <c r="B117" s="10" t="s">
        <v>10</v>
      </c>
      <c r="C117" s="74">
        <v>2909438</v>
      </c>
      <c r="D117" s="74">
        <v>1172221</v>
      </c>
      <c r="E117" s="73">
        <v>6424079</v>
      </c>
      <c r="F117" s="74">
        <v>11880070</v>
      </c>
      <c r="G117" s="74">
        <v>3840977</v>
      </c>
      <c r="H117" s="74">
        <v>8786549</v>
      </c>
      <c r="I117" s="74">
        <v>1944135</v>
      </c>
      <c r="J117" s="75">
        <v>141774</v>
      </c>
      <c r="K117" s="127">
        <f t="shared" si="1"/>
        <v>37099243</v>
      </c>
    </row>
    <row r="118" spans="1:11">
      <c r="A118" s="249"/>
      <c r="B118" s="10" t="s">
        <v>11</v>
      </c>
      <c r="C118" s="74">
        <v>2903859</v>
      </c>
      <c r="D118" s="74">
        <v>1149100</v>
      </c>
      <c r="E118" s="73">
        <v>6417480</v>
      </c>
      <c r="F118" s="74">
        <v>11441886</v>
      </c>
      <c r="G118" s="74">
        <v>3768814</v>
      </c>
      <c r="H118" s="74">
        <v>8430941</v>
      </c>
      <c r="I118" s="74">
        <v>1914942</v>
      </c>
      <c r="J118" s="75">
        <v>155587</v>
      </c>
      <c r="K118" s="127">
        <f t="shared" si="1"/>
        <v>36182609</v>
      </c>
    </row>
    <row r="119" spans="1:11" ht="15" thickBot="1">
      <c r="A119" s="250"/>
      <c r="B119" s="11" t="s">
        <v>12</v>
      </c>
      <c r="C119" s="77">
        <v>2428909</v>
      </c>
      <c r="D119" s="77">
        <v>924417</v>
      </c>
      <c r="E119" s="76">
        <v>4980911</v>
      </c>
      <c r="F119" s="77">
        <v>9042244</v>
      </c>
      <c r="G119" s="77">
        <v>3011235</v>
      </c>
      <c r="H119" s="77">
        <v>6473373</v>
      </c>
      <c r="I119" s="77">
        <v>1497551</v>
      </c>
      <c r="J119" s="78">
        <v>127707</v>
      </c>
      <c r="K119" s="128">
        <f t="shared" si="1"/>
        <v>28486347</v>
      </c>
    </row>
    <row r="120" spans="1:11">
      <c r="A120" s="248">
        <v>2002</v>
      </c>
      <c r="B120" s="12" t="s">
        <v>1</v>
      </c>
      <c r="C120" s="71">
        <v>2238034</v>
      </c>
      <c r="D120" s="71">
        <v>882981</v>
      </c>
      <c r="E120" s="70">
        <v>4813277</v>
      </c>
      <c r="F120" s="71">
        <v>8587532</v>
      </c>
      <c r="G120" s="71">
        <v>2889281</v>
      </c>
      <c r="H120" s="71">
        <v>6295427</v>
      </c>
      <c r="I120" s="71">
        <v>1441180</v>
      </c>
      <c r="J120" s="72">
        <v>118532</v>
      </c>
      <c r="K120" s="126">
        <f t="shared" si="1"/>
        <v>27266244</v>
      </c>
    </row>
    <row r="121" spans="1:11">
      <c r="A121" s="249"/>
      <c r="B121" s="10" t="s">
        <v>2</v>
      </c>
      <c r="C121" s="74">
        <v>2043897</v>
      </c>
      <c r="D121" s="74">
        <v>777006</v>
      </c>
      <c r="E121" s="73">
        <v>4713223</v>
      </c>
      <c r="F121" s="74">
        <v>8346796</v>
      </c>
      <c r="G121" s="74">
        <v>2800494</v>
      </c>
      <c r="H121" s="74">
        <v>5965281</v>
      </c>
      <c r="I121" s="74">
        <v>1428659</v>
      </c>
      <c r="J121" s="75">
        <v>125167</v>
      </c>
      <c r="K121" s="127">
        <f t="shared" si="1"/>
        <v>26200523</v>
      </c>
    </row>
    <row r="122" spans="1:11">
      <c r="A122" s="249"/>
      <c r="B122" s="10" t="s">
        <v>3</v>
      </c>
      <c r="C122" s="74">
        <v>2254666</v>
      </c>
      <c r="D122" s="74">
        <v>817179</v>
      </c>
      <c r="E122" s="73">
        <v>5253359</v>
      </c>
      <c r="F122" s="74">
        <v>9305212</v>
      </c>
      <c r="G122" s="74">
        <v>3086456</v>
      </c>
      <c r="H122" s="74">
        <v>6756098</v>
      </c>
      <c r="I122" s="74">
        <v>1654880</v>
      </c>
      <c r="J122" s="75">
        <v>118058</v>
      </c>
      <c r="K122" s="127">
        <f t="shared" si="1"/>
        <v>29245908</v>
      </c>
    </row>
    <row r="123" spans="1:11">
      <c r="A123" s="249"/>
      <c r="B123" s="10" t="s">
        <v>4</v>
      </c>
      <c r="C123" s="74">
        <v>2269902</v>
      </c>
      <c r="D123" s="74">
        <v>770111</v>
      </c>
      <c r="E123" s="73">
        <v>5342743</v>
      </c>
      <c r="F123" s="74">
        <v>9299625</v>
      </c>
      <c r="G123" s="74">
        <v>3032133</v>
      </c>
      <c r="H123" s="74">
        <v>6899868</v>
      </c>
      <c r="I123" s="74">
        <v>1728778</v>
      </c>
      <c r="J123" s="75">
        <v>107339</v>
      </c>
      <c r="K123" s="127">
        <f t="shared" si="1"/>
        <v>29450499</v>
      </c>
    </row>
    <row r="124" spans="1:11">
      <c r="A124" s="249"/>
      <c r="B124" s="10" t="s">
        <v>5</v>
      </c>
      <c r="C124" s="74">
        <v>2430737</v>
      </c>
      <c r="D124" s="74">
        <v>793811</v>
      </c>
      <c r="E124" s="73">
        <v>5650057.9999999981</v>
      </c>
      <c r="F124" s="74">
        <v>9614283</v>
      </c>
      <c r="G124" s="74">
        <v>3249807</v>
      </c>
      <c r="H124" s="74">
        <v>7431614</v>
      </c>
      <c r="I124" s="74">
        <v>1830054</v>
      </c>
      <c r="J124" s="75">
        <v>107610</v>
      </c>
      <c r="K124" s="127">
        <f t="shared" si="1"/>
        <v>31107974</v>
      </c>
    </row>
    <row r="125" spans="1:11">
      <c r="A125" s="249"/>
      <c r="B125" s="10" t="s">
        <v>6</v>
      </c>
      <c r="C125" s="74">
        <v>2298956</v>
      </c>
      <c r="D125" s="74">
        <v>735067</v>
      </c>
      <c r="E125" s="73">
        <v>5209624</v>
      </c>
      <c r="F125" s="74">
        <v>8986773</v>
      </c>
      <c r="G125" s="74">
        <v>2904295</v>
      </c>
      <c r="H125" s="74">
        <v>7125236</v>
      </c>
      <c r="I125" s="74">
        <v>1716737</v>
      </c>
      <c r="J125" s="75">
        <v>108386</v>
      </c>
      <c r="K125" s="127">
        <f t="shared" si="1"/>
        <v>29085074</v>
      </c>
    </row>
    <row r="126" spans="1:11">
      <c r="A126" s="249"/>
      <c r="B126" s="10" t="s">
        <v>7</v>
      </c>
      <c r="C126" s="74">
        <v>2463125</v>
      </c>
      <c r="D126" s="74">
        <v>761858</v>
      </c>
      <c r="E126" s="73">
        <v>5705310</v>
      </c>
      <c r="F126" s="74">
        <v>9493566</v>
      </c>
      <c r="G126" s="74">
        <v>3032944</v>
      </c>
      <c r="H126" s="74">
        <v>7693289</v>
      </c>
      <c r="I126" s="74">
        <v>1891268</v>
      </c>
      <c r="J126" s="75">
        <v>170753</v>
      </c>
      <c r="K126" s="127">
        <f t="shared" si="1"/>
        <v>31212113</v>
      </c>
    </row>
    <row r="127" spans="1:11">
      <c r="A127" s="249"/>
      <c r="B127" s="10" t="s">
        <v>8</v>
      </c>
      <c r="C127" s="74">
        <v>2561210</v>
      </c>
      <c r="D127" s="74">
        <v>736076</v>
      </c>
      <c r="E127" s="73">
        <v>5749609</v>
      </c>
      <c r="F127" s="74">
        <v>9000808</v>
      </c>
      <c r="G127" s="74">
        <v>2811872</v>
      </c>
      <c r="H127" s="74">
        <v>7892984</v>
      </c>
      <c r="I127" s="74">
        <v>2003103</v>
      </c>
      <c r="J127" s="75">
        <v>143420</v>
      </c>
      <c r="K127" s="127">
        <f t="shared" si="1"/>
        <v>30899082</v>
      </c>
    </row>
    <row r="128" spans="1:11">
      <c r="A128" s="249"/>
      <c r="B128" s="10" t="s">
        <v>9</v>
      </c>
      <c r="C128" s="74">
        <v>2571807</v>
      </c>
      <c r="D128" s="74">
        <v>684457</v>
      </c>
      <c r="E128" s="73">
        <v>5770524</v>
      </c>
      <c r="F128" s="74">
        <v>8338739</v>
      </c>
      <c r="G128" s="74">
        <v>2403590</v>
      </c>
      <c r="H128" s="74">
        <v>7946806</v>
      </c>
      <c r="I128" s="74">
        <v>2021993</v>
      </c>
      <c r="J128" s="75">
        <v>122393</v>
      </c>
      <c r="K128" s="127">
        <f t="shared" si="1"/>
        <v>29860309</v>
      </c>
    </row>
    <row r="129" spans="1:11">
      <c r="A129" s="249"/>
      <c r="B129" s="10" t="s">
        <v>10</v>
      </c>
      <c r="C129" s="74">
        <v>2744745</v>
      </c>
      <c r="D129" s="74">
        <v>712959</v>
      </c>
      <c r="E129" s="73">
        <v>6011819</v>
      </c>
      <c r="F129" s="74">
        <v>8685493</v>
      </c>
      <c r="G129" s="74">
        <v>2536435</v>
      </c>
      <c r="H129" s="74">
        <v>8389941</v>
      </c>
      <c r="I129" s="74">
        <v>2127026</v>
      </c>
      <c r="J129" s="75">
        <v>118247</v>
      </c>
      <c r="K129" s="127">
        <f t="shared" si="1"/>
        <v>31326665</v>
      </c>
    </row>
    <row r="130" spans="1:11">
      <c r="A130" s="249"/>
      <c r="B130" s="10" t="s">
        <v>11</v>
      </c>
      <c r="C130" s="74">
        <v>2728382</v>
      </c>
      <c r="D130" s="74">
        <v>733062</v>
      </c>
      <c r="E130" s="73">
        <v>5860307</v>
      </c>
      <c r="F130" s="74">
        <v>9516522</v>
      </c>
      <c r="G130" s="74">
        <v>2783928</v>
      </c>
      <c r="H130" s="74">
        <v>7977408</v>
      </c>
      <c r="I130" s="74">
        <v>2053384</v>
      </c>
      <c r="J130" s="75">
        <v>113887</v>
      </c>
      <c r="K130" s="127">
        <f t="shared" si="1"/>
        <v>31766880</v>
      </c>
    </row>
    <row r="131" spans="1:11" ht="15" thickBot="1">
      <c r="A131" s="250"/>
      <c r="B131" s="11" t="s">
        <v>12</v>
      </c>
      <c r="C131" s="77">
        <v>2717546</v>
      </c>
      <c r="D131" s="77">
        <v>932425</v>
      </c>
      <c r="E131" s="76">
        <v>5593804</v>
      </c>
      <c r="F131" s="77">
        <v>9001660</v>
      </c>
      <c r="G131" s="77">
        <v>2740521</v>
      </c>
      <c r="H131" s="77">
        <v>7840825</v>
      </c>
      <c r="I131" s="77">
        <v>1958287</v>
      </c>
      <c r="J131" s="78">
        <v>112420</v>
      </c>
      <c r="K131" s="128">
        <f t="shared" si="1"/>
        <v>30897488</v>
      </c>
    </row>
    <row r="132" spans="1:11">
      <c r="A132" s="248">
        <v>2003</v>
      </c>
      <c r="B132" s="12" t="s">
        <v>1</v>
      </c>
      <c r="C132" s="71">
        <v>2495563</v>
      </c>
      <c r="D132" s="71">
        <v>889699</v>
      </c>
      <c r="E132" s="70">
        <v>4894728</v>
      </c>
      <c r="F132" s="71">
        <v>7168657</v>
      </c>
      <c r="G132" s="71">
        <v>2403064</v>
      </c>
      <c r="H132" s="71">
        <v>6763729</v>
      </c>
      <c r="I132" s="71">
        <v>1724588</v>
      </c>
      <c r="J132" s="72">
        <v>146371</v>
      </c>
      <c r="K132" s="126">
        <f t="shared" si="1"/>
        <v>26486399</v>
      </c>
    </row>
    <row r="133" spans="1:11">
      <c r="A133" s="249"/>
      <c r="B133" s="10" t="s">
        <v>2</v>
      </c>
      <c r="C133" s="74">
        <v>2355248</v>
      </c>
      <c r="D133" s="74">
        <v>781343</v>
      </c>
      <c r="E133" s="73">
        <v>4818441</v>
      </c>
      <c r="F133" s="74">
        <v>7085118</v>
      </c>
      <c r="G133" s="74">
        <v>2384153</v>
      </c>
      <c r="H133" s="74">
        <v>6536149</v>
      </c>
      <c r="I133" s="74">
        <v>1673434</v>
      </c>
      <c r="J133" s="75">
        <v>130303</v>
      </c>
      <c r="K133" s="127">
        <f t="shared" si="1"/>
        <v>25764189</v>
      </c>
    </row>
    <row r="134" spans="1:11">
      <c r="A134" s="249"/>
      <c r="B134" s="10" t="s">
        <v>3</v>
      </c>
      <c r="C134" s="74">
        <v>2737309</v>
      </c>
      <c r="D134" s="74">
        <v>860263</v>
      </c>
      <c r="E134" s="73">
        <v>5544541</v>
      </c>
      <c r="F134" s="74">
        <v>8287095</v>
      </c>
      <c r="G134" s="74">
        <v>2698470</v>
      </c>
      <c r="H134" s="74">
        <v>7536991</v>
      </c>
      <c r="I134" s="74">
        <v>2028073</v>
      </c>
      <c r="J134" s="75">
        <v>144113</v>
      </c>
      <c r="K134" s="127">
        <f t="shared" si="1"/>
        <v>29836855</v>
      </c>
    </row>
    <row r="135" spans="1:11">
      <c r="A135" s="249"/>
      <c r="B135" s="10" t="s">
        <v>4</v>
      </c>
      <c r="C135" s="74">
        <v>2856897</v>
      </c>
      <c r="D135" s="74">
        <v>833390</v>
      </c>
      <c r="E135" s="73">
        <v>5886983</v>
      </c>
      <c r="F135" s="74">
        <v>9195245</v>
      </c>
      <c r="G135" s="74">
        <v>2817015</v>
      </c>
      <c r="H135" s="74">
        <v>8314109</v>
      </c>
      <c r="I135" s="74">
        <v>2218138</v>
      </c>
      <c r="J135" s="75">
        <v>122303</v>
      </c>
      <c r="K135" s="127">
        <f t="shared" si="1"/>
        <v>32244080</v>
      </c>
    </row>
    <row r="136" spans="1:11">
      <c r="A136" s="249"/>
      <c r="B136" s="10" t="s">
        <v>5</v>
      </c>
      <c r="C136" s="74">
        <v>2941131</v>
      </c>
      <c r="D136" s="74">
        <v>864204</v>
      </c>
      <c r="E136" s="73">
        <v>5990290</v>
      </c>
      <c r="F136" s="74">
        <v>9357320</v>
      </c>
      <c r="G136" s="74">
        <v>2175645</v>
      </c>
      <c r="H136" s="74">
        <v>8516986</v>
      </c>
      <c r="I136" s="74">
        <v>2460456</v>
      </c>
      <c r="J136" s="75">
        <v>123245</v>
      </c>
      <c r="K136" s="127">
        <f t="shared" si="1"/>
        <v>32429277</v>
      </c>
    </row>
    <row r="137" spans="1:11">
      <c r="A137" s="249"/>
      <c r="B137" s="10" t="s">
        <v>6</v>
      </c>
      <c r="C137" s="74">
        <v>2832450</v>
      </c>
      <c r="D137" s="74">
        <v>819343</v>
      </c>
      <c r="E137" s="73">
        <v>5684819</v>
      </c>
      <c r="F137" s="74">
        <v>9166482</v>
      </c>
      <c r="G137" s="74">
        <v>2170423</v>
      </c>
      <c r="H137" s="74">
        <v>8165532</v>
      </c>
      <c r="I137" s="74">
        <v>2315712</v>
      </c>
      <c r="J137" s="75">
        <v>114471</v>
      </c>
      <c r="K137" s="127">
        <f t="shared" si="1"/>
        <v>31269232</v>
      </c>
    </row>
    <row r="138" spans="1:11">
      <c r="A138" s="249"/>
      <c r="B138" s="10" t="s">
        <v>7</v>
      </c>
      <c r="C138" s="74">
        <v>3020079</v>
      </c>
      <c r="D138" s="74">
        <v>886061</v>
      </c>
      <c r="E138" s="73">
        <v>5980491</v>
      </c>
      <c r="F138" s="74">
        <v>9782306</v>
      </c>
      <c r="G138" s="74">
        <v>2374462</v>
      </c>
      <c r="H138" s="74">
        <v>8286685</v>
      </c>
      <c r="I138" s="74">
        <v>2429706</v>
      </c>
      <c r="J138" s="75">
        <v>172890</v>
      </c>
      <c r="K138" s="127">
        <f t="shared" si="1"/>
        <v>32932680</v>
      </c>
    </row>
    <row r="139" spans="1:11">
      <c r="A139" s="249"/>
      <c r="B139" s="10" t="s">
        <v>8</v>
      </c>
      <c r="C139" s="74">
        <v>3007434</v>
      </c>
      <c r="D139" s="74">
        <v>788429</v>
      </c>
      <c r="E139" s="73">
        <v>5831138</v>
      </c>
      <c r="F139" s="74">
        <v>9687610</v>
      </c>
      <c r="G139" s="74">
        <v>2431021</v>
      </c>
      <c r="H139" s="74">
        <v>8132412</v>
      </c>
      <c r="I139" s="74">
        <v>2440657</v>
      </c>
      <c r="J139" s="75">
        <v>149404</v>
      </c>
      <c r="K139" s="127">
        <f t="shared" si="1"/>
        <v>32468105</v>
      </c>
    </row>
    <row r="140" spans="1:11">
      <c r="A140" s="249"/>
      <c r="B140" s="10" t="s">
        <v>9</v>
      </c>
      <c r="C140" s="74">
        <v>3067921</v>
      </c>
      <c r="D140" s="74">
        <v>855895</v>
      </c>
      <c r="E140" s="73">
        <v>6130942</v>
      </c>
      <c r="F140" s="74">
        <v>10136012</v>
      </c>
      <c r="G140" s="74">
        <v>2607293</v>
      </c>
      <c r="H140" s="74">
        <v>8765868</v>
      </c>
      <c r="I140" s="74">
        <v>2489743</v>
      </c>
      <c r="J140" s="75">
        <v>121593</v>
      </c>
      <c r="K140" s="127">
        <f t="shared" ref="K140:K203" si="2">+E140+H140+I140+F140+G140+C140+D140+J140</f>
        <v>34175267</v>
      </c>
    </row>
    <row r="141" spans="1:11">
      <c r="A141" s="249"/>
      <c r="B141" s="10" t="s">
        <v>10</v>
      </c>
      <c r="C141" s="74">
        <v>3235112</v>
      </c>
      <c r="D141" s="74">
        <v>968547</v>
      </c>
      <c r="E141" s="73">
        <v>6310795</v>
      </c>
      <c r="F141" s="74">
        <v>10498516</v>
      </c>
      <c r="G141" s="74">
        <v>2720150</v>
      </c>
      <c r="H141" s="74">
        <v>9081309</v>
      </c>
      <c r="I141" s="74">
        <v>2489743</v>
      </c>
      <c r="J141" s="75">
        <v>139471</v>
      </c>
      <c r="K141" s="127">
        <f t="shared" si="2"/>
        <v>35443643</v>
      </c>
    </row>
    <row r="142" spans="1:11">
      <c r="A142" s="249"/>
      <c r="B142" s="10" t="s">
        <v>11</v>
      </c>
      <c r="C142" s="74">
        <v>3105546</v>
      </c>
      <c r="D142" s="74">
        <v>924258</v>
      </c>
      <c r="E142" s="73">
        <v>5862973</v>
      </c>
      <c r="F142" s="74">
        <v>9792653</v>
      </c>
      <c r="G142" s="74">
        <v>2543919</v>
      </c>
      <c r="H142" s="74">
        <v>8472660</v>
      </c>
      <c r="I142" s="74">
        <v>2316729</v>
      </c>
      <c r="J142" s="75">
        <v>123221</v>
      </c>
      <c r="K142" s="127">
        <f t="shared" si="2"/>
        <v>33141959</v>
      </c>
    </row>
    <row r="143" spans="1:11" ht="15" thickBot="1">
      <c r="A143" s="250"/>
      <c r="B143" s="11" t="s">
        <v>12</v>
      </c>
      <c r="C143" s="77">
        <v>3145428</v>
      </c>
      <c r="D143" s="77">
        <v>945227</v>
      </c>
      <c r="E143" s="76">
        <v>5813627</v>
      </c>
      <c r="F143" s="77">
        <v>9634872</v>
      </c>
      <c r="G143" s="77">
        <v>2544699</v>
      </c>
      <c r="H143" s="77">
        <v>8673949</v>
      </c>
      <c r="I143" s="77">
        <v>2229652</v>
      </c>
      <c r="J143" s="78">
        <v>129987</v>
      </c>
      <c r="K143" s="128">
        <f t="shared" si="2"/>
        <v>33117441</v>
      </c>
    </row>
    <row r="144" spans="1:11">
      <c r="A144" s="248">
        <v>2004</v>
      </c>
      <c r="B144" s="12" t="s">
        <v>1</v>
      </c>
      <c r="C144" s="71">
        <v>2812852</v>
      </c>
      <c r="D144" s="71">
        <v>891344</v>
      </c>
      <c r="E144" s="70">
        <v>4919117</v>
      </c>
      <c r="F144" s="71">
        <v>8228260</v>
      </c>
      <c r="G144" s="71">
        <v>2258756</v>
      </c>
      <c r="H144" s="71">
        <v>7411228</v>
      </c>
      <c r="I144" s="71">
        <v>1919256</v>
      </c>
      <c r="J144" s="72">
        <v>187192</v>
      </c>
      <c r="K144" s="126">
        <f t="shared" si="2"/>
        <v>28628005</v>
      </c>
    </row>
    <row r="145" spans="1:11">
      <c r="A145" s="249"/>
      <c r="B145" s="10" t="s">
        <v>2</v>
      </c>
      <c r="C145" s="74">
        <v>2838253</v>
      </c>
      <c r="D145" s="74">
        <v>895096</v>
      </c>
      <c r="E145" s="73">
        <v>5274725.9999999991</v>
      </c>
      <c r="F145" s="74">
        <v>8518435</v>
      </c>
      <c r="G145" s="74">
        <v>2145374</v>
      </c>
      <c r="H145" s="74">
        <v>7536812</v>
      </c>
      <c r="I145" s="74">
        <v>2056643</v>
      </c>
      <c r="J145" s="75">
        <v>162407</v>
      </c>
      <c r="K145" s="127">
        <f t="shared" si="2"/>
        <v>29427746</v>
      </c>
    </row>
    <row r="146" spans="1:11">
      <c r="A146" s="249"/>
      <c r="B146" s="10" t="s">
        <v>3</v>
      </c>
      <c r="C146" s="74">
        <v>3340073</v>
      </c>
      <c r="D146" s="74">
        <v>988158</v>
      </c>
      <c r="E146" s="73">
        <v>6213866</v>
      </c>
      <c r="F146" s="74">
        <v>10357619</v>
      </c>
      <c r="G146" s="74">
        <v>2448958</v>
      </c>
      <c r="H146" s="74">
        <v>9108708</v>
      </c>
      <c r="I146" s="74">
        <v>2601365</v>
      </c>
      <c r="J146" s="75">
        <v>146899</v>
      </c>
      <c r="K146" s="127">
        <f t="shared" si="2"/>
        <v>35205646</v>
      </c>
    </row>
    <row r="147" spans="1:11">
      <c r="A147" s="249"/>
      <c r="B147" s="10" t="s">
        <v>4</v>
      </c>
      <c r="C147" s="74">
        <v>3091722</v>
      </c>
      <c r="D147" s="74">
        <v>843994</v>
      </c>
      <c r="E147" s="73">
        <v>5388238</v>
      </c>
      <c r="F147" s="74">
        <v>9401326</v>
      </c>
      <c r="G147" s="74">
        <v>2276291</v>
      </c>
      <c r="H147" s="74">
        <v>8501436</v>
      </c>
      <c r="I147" s="74">
        <v>2351655</v>
      </c>
      <c r="J147" s="75">
        <v>144611</v>
      </c>
      <c r="K147" s="127">
        <f t="shared" si="2"/>
        <v>31999273</v>
      </c>
    </row>
    <row r="148" spans="1:11">
      <c r="A148" s="249"/>
      <c r="B148" s="10" t="s">
        <v>5</v>
      </c>
      <c r="C148" s="74">
        <v>3207115</v>
      </c>
      <c r="D148" s="74">
        <v>921729</v>
      </c>
      <c r="E148" s="73">
        <v>5699963</v>
      </c>
      <c r="F148" s="74">
        <v>9561948</v>
      </c>
      <c r="G148" s="74">
        <v>2573917</v>
      </c>
      <c r="H148" s="74">
        <v>8835873</v>
      </c>
      <c r="I148" s="74">
        <v>2407464</v>
      </c>
      <c r="J148" s="75">
        <v>123108</v>
      </c>
      <c r="K148" s="127">
        <f t="shared" si="2"/>
        <v>33331117</v>
      </c>
    </row>
    <row r="149" spans="1:11">
      <c r="A149" s="249"/>
      <c r="B149" s="10" t="s">
        <v>6</v>
      </c>
      <c r="C149" s="74">
        <v>3204644</v>
      </c>
      <c r="D149" s="74">
        <v>934802</v>
      </c>
      <c r="E149" s="73">
        <v>5758257</v>
      </c>
      <c r="F149" s="74">
        <v>7604167</v>
      </c>
      <c r="G149" s="74">
        <v>2662510</v>
      </c>
      <c r="H149" s="74">
        <v>8875186</v>
      </c>
      <c r="I149" s="74">
        <v>2423344</v>
      </c>
      <c r="J149" s="75">
        <v>123546</v>
      </c>
      <c r="K149" s="127">
        <f t="shared" si="2"/>
        <v>31586456</v>
      </c>
    </row>
    <row r="150" spans="1:11">
      <c r="A150" s="249"/>
      <c r="B150" s="10" t="s">
        <v>7</v>
      </c>
      <c r="C150" s="74">
        <v>3280315</v>
      </c>
      <c r="D150" s="74">
        <v>1006023</v>
      </c>
      <c r="E150" s="73">
        <v>5672766</v>
      </c>
      <c r="F150" s="74">
        <v>8991430</v>
      </c>
      <c r="G150" s="74">
        <v>2848940</v>
      </c>
      <c r="H150" s="74">
        <v>8898477</v>
      </c>
      <c r="I150" s="74">
        <v>2396607</v>
      </c>
      <c r="J150" s="75">
        <v>198665</v>
      </c>
      <c r="K150" s="127">
        <f t="shared" si="2"/>
        <v>33293223</v>
      </c>
    </row>
    <row r="151" spans="1:11">
      <c r="A151" s="249"/>
      <c r="B151" s="10" t="s">
        <v>8</v>
      </c>
      <c r="C151" s="74">
        <v>3261614</v>
      </c>
      <c r="D151" s="74">
        <v>963261</v>
      </c>
      <c r="E151" s="73">
        <v>5824438</v>
      </c>
      <c r="F151" s="74">
        <v>9168848</v>
      </c>
      <c r="G151" s="74">
        <v>2813381</v>
      </c>
      <c r="H151" s="74">
        <v>9072883</v>
      </c>
      <c r="I151" s="74">
        <v>2398379</v>
      </c>
      <c r="J151" s="75">
        <v>148995</v>
      </c>
      <c r="K151" s="127">
        <f t="shared" si="2"/>
        <v>33651799</v>
      </c>
    </row>
    <row r="152" spans="1:11">
      <c r="A152" s="249"/>
      <c r="B152" s="10" t="s">
        <v>9</v>
      </c>
      <c r="C152" s="74">
        <v>3378708</v>
      </c>
      <c r="D152" s="74">
        <v>1046858</v>
      </c>
      <c r="E152" s="73">
        <v>6317519.9999999991</v>
      </c>
      <c r="F152" s="74">
        <v>9836767</v>
      </c>
      <c r="G152" s="74">
        <v>2960427</v>
      </c>
      <c r="H152" s="74">
        <v>9196866.9999999981</v>
      </c>
      <c r="I152" s="74">
        <v>2524274</v>
      </c>
      <c r="J152" s="75">
        <v>143445</v>
      </c>
      <c r="K152" s="127">
        <f t="shared" si="2"/>
        <v>35404866</v>
      </c>
    </row>
    <row r="153" spans="1:11">
      <c r="A153" s="249"/>
      <c r="B153" s="10" t="s">
        <v>10</v>
      </c>
      <c r="C153" s="74">
        <v>3404069</v>
      </c>
      <c r="D153" s="74">
        <v>1033077</v>
      </c>
      <c r="E153" s="73">
        <v>6246101</v>
      </c>
      <c r="F153" s="74">
        <v>9749225</v>
      </c>
      <c r="G153" s="74">
        <v>2834916</v>
      </c>
      <c r="H153" s="74">
        <v>9363744</v>
      </c>
      <c r="I153" s="74">
        <v>2451881</v>
      </c>
      <c r="J153" s="75">
        <v>144251</v>
      </c>
      <c r="K153" s="127">
        <f t="shared" si="2"/>
        <v>35227264</v>
      </c>
    </row>
    <row r="154" spans="1:11">
      <c r="A154" s="249"/>
      <c r="B154" s="10" t="s">
        <v>11</v>
      </c>
      <c r="C154" s="74">
        <v>3381125</v>
      </c>
      <c r="D154" s="74">
        <v>1014548</v>
      </c>
      <c r="E154" s="73">
        <v>6258509</v>
      </c>
      <c r="F154" s="74">
        <v>9982725</v>
      </c>
      <c r="G154" s="74">
        <v>2912999</v>
      </c>
      <c r="H154" s="74">
        <v>9169134.0000000019</v>
      </c>
      <c r="I154" s="74">
        <v>2463153</v>
      </c>
      <c r="J154" s="75">
        <v>136407</v>
      </c>
      <c r="K154" s="127">
        <f t="shared" si="2"/>
        <v>35318600</v>
      </c>
    </row>
    <row r="155" spans="1:11" ht="15" thickBot="1">
      <c r="A155" s="250"/>
      <c r="B155" s="11" t="s">
        <v>12</v>
      </c>
      <c r="C155" s="77">
        <v>3468423</v>
      </c>
      <c r="D155" s="77">
        <v>1069925</v>
      </c>
      <c r="E155" s="76">
        <v>6156588.0000000019</v>
      </c>
      <c r="F155" s="77">
        <v>9778162</v>
      </c>
      <c r="G155" s="77">
        <v>2899339</v>
      </c>
      <c r="H155" s="77">
        <v>9093280</v>
      </c>
      <c r="I155" s="77">
        <v>2313088</v>
      </c>
      <c r="J155" s="78">
        <v>138051</v>
      </c>
      <c r="K155" s="128">
        <f t="shared" si="2"/>
        <v>34916856</v>
      </c>
    </row>
    <row r="156" spans="1:11">
      <c r="A156" s="248">
        <v>2005</v>
      </c>
      <c r="B156" s="12" t="s">
        <v>1</v>
      </c>
      <c r="C156" s="71">
        <v>2953060</v>
      </c>
      <c r="D156" s="71">
        <v>942237</v>
      </c>
      <c r="E156" s="70">
        <v>5049902</v>
      </c>
      <c r="F156" s="71">
        <v>8042746.9999999991</v>
      </c>
      <c r="G156" s="71">
        <v>2278554</v>
      </c>
      <c r="H156" s="71">
        <v>7570081</v>
      </c>
      <c r="I156" s="71">
        <v>1952323</v>
      </c>
      <c r="J156" s="72">
        <v>155636</v>
      </c>
      <c r="K156" s="126">
        <f t="shared" si="2"/>
        <v>28944540</v>
      </c>
    </row>
    <row r="157" spans="1:11">
      <c r="A157" s="249"/>
      <c r="B157" s="10" t="s">
        <v>2</v>
      </c>
      <c r="C157" s="74">
        <v>2942512</v>
      </c>
      <c r="D157" s="74">
        <v>929243</v>
      </c>
      <c r="E157" s="73">
        <v>5286834</v>
      </c>
      <c r="F157" s="74">
        <v>8330992.9999999991</v>
      </c>
      <c r="G157" s="74">
        <v>2373176</v>
      </c>
      <c r="H157" s="74">
        <v>7803765</v>
      </c>
      <c r="I157" s="74">
        <v>1882149</v>
      </c>
      <c r="J157" s="75">
        <v>161761</v>
      </c>
      <c r="K157" s="127">
        <f t="shared" si="2"/>
        <v>29710433</v>
      </c>
    </row>
    <row r="158" spans="1:11">
      <c r="A158" s="249"/>
      <c r="B158" s="10" t="s">
        <v>3</v>
      </c>
      <c r="C158" s="74">
        <v>3414936</v>
      </c>
      <c r="D158" s="74">
        <v>1029353</v>
      </c>
      <c r="E158" s="73">
        <v>6161201</v>
      </c>
      <c r="F158" s="74">
        <v>9993731</v>
      </c>
      <c r="G158" s="74">
        <v>2729398</v>
      </c>
      <c r="H158" s="74">
        <v>9206776</v>
      </c>
      <c r="I158" s="74">
        <v>2390188</v>
      </c>
      <c r="J158" s="75">
        <v>159722</v>
      </c>
      <c r="K158" s="127">
        <f t="shared" si="2"/>
        <v>35085305</v>
      </c>
    </row>
    <row r="159" spans="1:11">
      <c r="A159" s="249"/>
      <c r="B159" s="10" t="s">
        <v>4</v>
      </c>
      <c r="C159" s="74">
        <v>3451944</v>
      </c>
      <c r="D159" s="74">
        <v>1009330</v>
      </c>
      <c r="E159" s="73">
        <v>6201874</v>
      </c>
      <c r="F159" s="74">
        <v>10371098.999999998</v>
      </c>
      <c r="G159" s="74">
        <v>2895038</v>
      </c>
      <c r="H159" s="74">
        <v>9490187</v>
      </c>
      <c r="I159" s="74">
        <v>2435015</v>
      </c>
      <c r="J159" s="75">
        <v>87198</v>
      </c>
      <c r="K159" s="127">
        <f t="shared" si="2"/>
        <v>35941685</v>
      </c>
    </row>
    <row r="160" spans="1:11">
      <c r="A160" s="249"/>
      <c r="B160" s="10" t="s">
        <v>5</v>
      </c>
      <c r="C160" s="74">
        <v>3500307</v>
      </c>
      <c r="D160" s="74">
        <v>1020892</v>
      </c>
      <c r="E160" s="73">
        <v>6206230</v>
      </c>
      <c r="F160" s="74">
        <v>10238915.999999994</v>
      </c>
      <c r="G160" s="74">
        <v>3035335</v>
      </c>
      <c r="H160" s="74">
        <v>9443526</v>
      </c>
      <c r="I160" s="74">
        <v>2435432</v>
      </c>
      <c r="J160" s="75">
        <v>124345</v>
      </c>
      <c r="K160" s="127">
        <f t="shared" si="2"/>
        <v>36004982.999999993</v>
      </c>
    </row>
    <row r="161" spans="1:11">
      <c r="A161" s="249"/>
      <c r="B161" s="10" t="s">
        <v>6</v>
      </c>
      <c r="C161" s="74">
        <v>3139442</v>
      </c>
      <c r="D161" s="74">
        <v>956457</v>
      </c>
      <c r="E161" s="73">
        <v>5892332</v>
      </c>
      <c r="F161" s="74">
        <v>9864992.0000000019</v>
      </c>
      <c r="G161" s="74">
        <v>2918876</v>
      </c>
      <c r="H161" s="74">
        <v>9198428</v>
      </c>
      <c r="I161" s="74">
        <v>2344103</v>
      </c>
      <c r="J161" s="75">
        <v>116710</v>
      </c>
      <c r="K161" s="127">
        <f t="shared" si="2"/>
        <v>34431340</v>
      </c>
    </row>
    <row r="162" spans="1:11">
      <c r="A162" s="249"/>
      <c r="B162" s="10" t="s">
        <v>7</v>
      </c>
      <c r="C162" s="74">
        <v>3385940</v>
      </c>
      <c r="D162" s="74">
        <v>988396</v>
      </c>
      <c r="E162" s="73">
        <v>5912280</v>
      </c>
      <c r="F162" s="74">
        <v>9688302</v>
      </c>
      <c r="G162" s="74">
        <v>3037288</v>
      </c>
      <c r="H162" s="74">
        <v>9128732</v>
      </c>
      <c r="I162" s="74">
        <v>2329190</v>
      </c>
      <c r="J162" s="75">
        <v>186541</v>
      </c>
      <c r="K162" s="127">
        <f t="shared" si="2"/>
        <v>34656669</v>
      </c>
    </row>
    <row r="163" spans="1:11">
      <c r="A163" s="249"/>
      <c r="B163" s="10" t="s">
        <v>8</v>
      </c>
      <c r="C163" s="74">
        <v>3330422</v>
      </c>
      <c r="D163" s="74">
        <v>956196</v>
      </c>
      <c r="E163" s="73">
        <v>5986551</v>
      </c>
      <c r="F163" s="74">
        <v>9812224.0000000037</v>
      </c>
      <c r="G163" s="74">
        <v>2911759</v>
      </c>
      <c r="H163" s="74">
        <v>9226791.9999999981</v>
      </c>
      <c r="I163" s="74">
        <v>2367519</v>
      </c>
      <c r="J163" s="75">
        <v>135588</v>
      </c>
      <c r="K163" s="127">
        <f t="shared" si="2"/>
        <v>34727051</v>
      </c>
    </row>
    <row r="164" spans="1:11">
      <c r="A164" s="249"/>
      <c r="B164" s="10" t="s">
        <v>9</v>
      </c>
      <c r="C164" s="74">
        <v>3536352</v>
      </c>
      <c r="D164" s="74">
        <v>1005131</v>
      </c>
      <c r="E164" s="73">
        <v>6187032.9999999981</v>
      </c>
      <c r="F164" s="74">
        <v>10292171</v>
      </c>
      <c r="G164" s="74">
        <v>2983692</v>
      </c>
      <c r="H164" s="74">
        <v>9729132.9999999981</v>
      </c>
      <c r="I164" s="74">
        <v>2466438</v>
      </c>
      <c r="J164" s="75">
        <v>139440</v>
      </c>
      <c r="K164" s="127">
        <f t="shared" si="2"/>
        <v>36339390</v>
      </c>
    </row>
    <row r="165" spans="1:11">
      <c r="A165" s="249"/>
      <c r="B165" s="10" t="s">
        <v>10</v>
      </c>
      <c r="C165" s="74">
        <v>3598066</v>
      </c>
      <c r="D165" s="74">
        <v>1042728</v>
      </c>
      <c r="E165" s="73">
        <v>6136628.9999999991</v>
      </c>
      <c r="F165" s="74">
        <v>10139254</v>
      </c>
      <c r="G165" s="74">
        <v>3137864</v>
      </c>
      <c r="H165" s="74">
        <v>9663218.9999999981</v>
      </c>
      <c r="I165" s="74">
        <v>2343597</v>
      </c>
      <c r="J165" s="75">
        <v>160678</v>
      </c>
      <c r="K165" s="127">
        <f t="shared" si="2"/>
        <v>36222035</v>
      </c>
    </row>
    <row r="166" spans="1:11">
      <c r="A166" s="249"/>
      <c r="B166" s="10" t="s">
        <v>11</v>
      </c>
      <c r="C166" s="74">
        <v>3638198</v>
      </c>
      <c r="D166" s="74">
        <v>1026561</v>
      </c>
      <c r="E166" s="73">
        <v>6250513</v>
      </c>
      <c r="F166" s="74">
        <v>10330751</v>
      </c>
      <c r="G166" s="74">
        <v>3251551</v>
      </c>
      <c r="H166" s="74">
        <v>9251864</v>
      </c>
      <c r="I166" s="74">
        <v>2430162</v>
      </c>
      <c r="J166" s="75">
        <v>124853</v>
      </c>
      <c r="K166" s="127">
        <f t="shared" si="2"/>
        <v>36304453</v>
      </c>
    </row>
    <row r="167" spans="1:11" ht="15" thickBot="1">
      <c r="A167" s="250"/>
      <c r="B167" s="11" t="s">
        <v>12</v>
      </c>
      <c r="C167" s="77">
        <v>3662540</v>
      </c>
      <c r="D167" s="77">
        <v>1066952</v>
      </c>
      <c r="E167" s="76">
        <v>6164672.0000000009</v>
      </c>
      <c r="F167" s="77">
        <v>10065030</v>
      </c>
      <c r="G167" s="77">
        <v>3359828</v>
      </c>
      <c r="H167" s="77">
        <v>9596620</v>
      </c>
      <c r="I167" s="77">
        <v>2328605</v>
      </c>
      <c r="J167" s="78">
        <v>134464</v>
      </c>
      <c r="K167" s="128">
        <f t="shared" si="2"/>
        <v>36378711</v>
      </c>
    </row>
    <row r="168" spans="1:11">
      <c r="A168" s="248">
        <v>2006</v>
      </c>
      <c r="B168" s="12" t="s">
        <v>1</v>
      </c>
      <c r="C168" s="71">
        <v>3222234</v>
      </c>
      <c r="D168" s="71">
        <v>960446</v>
      </c>
      <c r="E168" s="70">
        <v>5316522</v>
      </c>
      <c r="F168" s="71">
        <v>8618224.0000000037</v>
      </c>
      <c r="G168" s="71">
        <v>2947345</v>
      </c>
      <c r="H168" s="71">
        <v>8251419</v>
      </c>
      <c r="I168" s="71">
        <v>1955921</v>
      </c>
      <c r="J168" s="72">
        <v>156954</v>
      </c>
      <c r="K168" s="126">
        <f t="shared" si="2"/>
        <v>31429065.000000004</v>
      </c>
    </row>
    <row r="169" spans="1:11">
      <c r="A169" s="249"/>
      <c r="B169" s="10" t="s">
        <v>2</v>
      </c>
      <c r="C169" s="74">
        <v>3162376</v>
      </c>
      <c r="D169" s="74">
        <v>924917</v>
      </c>
      <c r="E169" s="73">
        <v>5341251</v>
      </c>
      <c r="F169" s="74">
        <v>8552948</v>
      </c>
      <c r="G169" s="74">
        <v>2882497</v>
      </c>
      <c r="H169" s="74">
        <v>8045490</v>
      </c>
      <c r="I169" s="74">
        <v>1922086</v>
      </c>
      <c r="J169" s="75">
        <v>132046</v>
      </c>
      <c r="K169" s="127">
        <f t="shared" si="2"/>
        <v>30963611</v>
      </c>
    </row>
    <row r="170" spans="1:11">
      <c r="A170" s="249"/>
      <c r="B170" s="10" t="s">
        <v>3</v>
      </c>
      <c r="C170" s="74">
        <v>3717572</v>
      </c>
      <c r="D170" s="74">
        <v>1015724</v>
      </c>
      <c r="E170" s="73">
        <v>6402655</v>
      </c>
      <c r="F170" s="74">
        <v>10345578</v>
      </c>
      <c r="G170" s="74">
        <v>3383667</v>
      </c>
      <c r="H170" s="74">
        <v>9625357</v>
      </c>
      <c r="I170" s="74">
        <v>2348374</v>
      </c>
      <c r="J170" s="75">
        <v>141381</v>
      </c>
      <c r="K170" s="127">
        <f t="shared" si="2"/>
        <v>36980308</v>
      </c>
    </row>
    <row r="171" spans="1:11">
      <c r="A171" s="249"/>
      <c r="B171" s="10" t="s">
        <v>4</v>
      </c>
      <c r="C171" s="74">
        <v>3668178</v>
      </c>
      <c r="D171" s="74">
        <v>1001786</v>
      </c>
      <c r="E171" s="73">
        <v>6076479</v>
      </c>
      <c r="F171" s="74">
        <v>9767008</v>
      </c>
      <c r="G171" s="74">
        <v>3379500</v>
      </c>
      <c r="H171" s="74">
        <v>9358203</v>
      </c>
      <c r="I171" s="74">
        <v>2283212</v>
      </c>
      <c r="J171" s="75">
        <v>144049</v>
      </c>
      <c r="K171" s="127">
        <f t="shared" si="2"/>
        <v>35678415</v>
      </c>
    </row>
    <row r="172" spans="1:11">
      <c r="A172" s="249"/>
      <c r="B172" s="10" t="s">
        <v>5</v>
      </c>
      <c r="C172" s="74">
        <v>3757346</v>
      </c>
      <c r="D172" s="74">
        <v>1005170</v>
      </c>
      <c r="E172" s="73">
        <v>6423773</v>
      </c>
      <c r="F172" s="74">
        <v>10140810</v>
      </c>
      <c r="G172" s="74">
        <v>3509156</v>
      </c>
      <c r="H172" s="74">
        <v>9927889</v>
      </c>
      <c r="I172" s="74">
        <v>2388459</v>
      </c>
      <c r="J172" s="75">
        <v>105346</v>
      </c>
      <c r="K172" s="127">
        <f t="shared" si="2"/>
        <v>37257949</v>
      </c>
    </row>
    <row r="173" spans="1:11">
      <c r="A173" s="249"/>
      <c r="B173" s="10" t="s">
        <v>6</v>
      </c>
      <c r="C173" s="74">
        <v>3585361</v>
      </c>
      <c r="D173" s="74">
        <v>924038</v>
      </c>
      <c r="E173" s="73">
        <v>6061814</v>
      </c>
      <c r="F173" s="74">
        <v>9659951</v>
      </c>
      <c r="G173" s="74">
        <v>3297581</v>
      </c>
      <c r="H173" s="74">
        <v>9383175</v>
      </c>
      <c r="I173" s="74">
        <v>2304790</v>
      </c>
      <c r="J173" s="75">
        <v>82388</v>
      </c>
      <c r="K173" s="127">
        <f t="shared" si="2"/>
        <v>35299098</v>
      </c>
    </row>
    <row r="174" spans="1:11">
      <c r="A174" s="249"/>
      <c r="B174" s="10" t="s">
        <v>7</v>
      </c>
      <c r="C174" s="74">
        <v>3749079</v>
      </c>
      <c r="D174" s="74">
        <v>992612</v>
      </c>
      <c r="E174" s="73">
        <v>6367448</v>
      </c>
      <c r="F174" s="74">
        <v>10045443</v>
      </c>
      <c r="G174" s="74">
        <v>3538108</v>
      </c>
      <c r="H174" s="74">
        <v>9891196</v>
      </c>
      <c r="I174" s="74">
        <v>2355680</v>
      </c>
      <c r="J174" s="75">
        <v>134422</v>
      </c>
      <c r="K174" s="127">
        <f t="shared" si="2"/>
        <v>37073988</v>
      </c>
    </row>
    <row r="175" spans="1:11">
      <c r="A175" s="249"/>
      <c r="B175" s="10" t="s">
        <v>8</v>
      </c>
      <c r="C175" s="74">
        <v>3835448</v>
      </c>
      <c r="D175" s="74">
        <v>1036703</v>
      </c>
      <c r="E175" s="73">
        <v>6662302.9999999963</v>
      </c>
      <c r="F175" s="74">
        <v>10369304</v>
      </c>
      <c r="G175" s="74">
        <v>3589483</v>
      </c>
      <c r="H175" s="74">
        <v>10177689.000000004</v>
      </c>
      <c r="I175" s="74">
        <v>2467055</v>
      </c>
      <c r="J175" s="75">
        <v>121256</v>
      </c>
      <c r="K175" s="127">
        <f t="shared" si="2"/>
        <v>38259241</v>
      </c>
    </row>
    <row r="176" spans="1:11">
      <c r="A176" s="249"/>
      <c r="B176" s="10" t="s">
        <v>9</v>
      </c>
      <c r="C176" s="74">
        <v>3849205</v>
      </c>
      <c r="D176" s="74">
        <v>1032174</v>
      </c>
      <c r="E176" s="73">
        <v>6829105</v>
      </c>
      <c r="F176" s="74">
        <v>10269229</v>
      </c>
      <c r="G176" s="74">
        <v>3646165</v>
      </c>
      <c r="H176" s="74">
        <v>10233409</v>
      </c>
      <c r="I176" s="74">
        <v>2456902</v>
      </c>
      <c r="J176" s="75">
        <v>152092</v>
      </c>
      <c r="K176" s="127">
        <f t="shared" si="2"/>
        <v>38468281</v>
      </c>
    </row>
    <row r="177" spans="1:15">
      <c r="A177" s="249"/>
      <c r="B177" s="10" t="s">
        <v>10</v>
      </c>
      <c r="C177" s="74">
        <v>3844061</v>
      </c>
      <c r="D177" s="74">
        <v>1051639</v>
      </c>
      <c r="E177" s="73">
        <v>6769874</v>
      </c>
      <c r="F177" s="74">
        <v>10267235</v>
      </c>
      <c r="G177" s="74">
        <v>3676694</v>
      </c>
      <c r="H177" s="74">
        <v>10113605</v>
      </c>
      <c r="I177" s="74">
        <v>2410720</v>
      </c>
      <c r="J177" s="75">
        <v>134958</v>
      </c>
      <c r="K177" s="127">
        <f t="shared" si="2"/>
        <v>38268786</v>
      </c>
    </row>
    <row r="178" spans="1:15">
      <c r="A178" s="249"/>
      <c r="B178" s="10" t="s">
        <v>11</v>
      </c>
      <c r="C178" s="74">
        <v>3949696</v>
      </c>
      <c r="D178" s="74">
        <v>1078128</v>
      </c>
      <c r="E178" s="73">
        <v>6950006.0000000009</v>
      </c>
      <c r="F178" s="74">
        <v>10648420</v>
      </c>
      <c r="G178" s="74">
        <v>3771668</v>
      </c>
      <c r="H178" s="74">
        <v>10183778.000000002</v>
      </c>
      <c r="I178" s="74">
        <v>2462256</v>
      </c>
      <c r="J178" s="75">
        <v>128073</v>
      </c>
      <c r="K178" s="127">
        <f t="shared" si="2"/>
        <v>39172025</v>
      </c>
    </row>
    <row r="179" spans="1:15" ht="15" thickBot="1">
      <c r="A179" s="250"/>
      <c r="B179" s="11" t="s">
        <v>12</v>
      </c>
      <c r="C179" s="77">
        <v>3774948</v>
      </c>
      <c r="D179" s="77">
        <v>1052135</v>
      </c>
      <c r="E179" s="76">
        <v>6273975</v>
      </c>
      <c r="F179" s="77">
        <v>9625737</v>
      </c>
      <c r="G179" s="77">
        <v>3582863</v>
      </c>
      <c r="H179" s="77">
        <v>9360485</v>
      </c>
      <c r="I179" s="77">
        <v>2117426</v>
      </c>
      <c r="J179" s="78">
        <v>115850</v>
      </c>
      <c r="K179" s="128">
        <f t="shared" si="2"/>
        <v>35903419</v>
      </c>
    </row>
    <row r="180" spans="1:15">
      <c r="A180" s="248">
        <v>2007</v>
      </c>
      <c r="B180" s="12" t="s">
        <v>1</v>
      </c>
      <c r="C180" s="71">
        <v>3425127</v>
      </c>
      <c r="D180" s="71">
        <v>1024785</v>
      </c>
      <c r="E180" s="70">
        <v>5803023</v>
      </c>
      <c r="F180" s="71">
        <v>8825845</v>
      </c>
      <c r="G180" s="71">
        <v>3343019</v>
      </c>
      <c r="H180" s="71">
        <v>8687592</v>
      </c>
      <c r="I180" s="71">
        <v>1928594</v>
      </c>
      <c r="J180" s="72">
        <v>171908</v>
      </c>
      <c r="K180" s="126">
        <f t="shared" si="2"/>
        <v>33209893</v>
      </c>
    </row>
    <row r="181" spans="1:15">
      <c r="A181" s="249"/>
      <c r="B181" s="10" t="s">
        <v>2</v>
      </c>
      <c r="C181" s="74">
        <v>3313914</v>
      </c>
      <c r="D181" s="74">
        <v>915412</v>
      </c>
      <c r="E181" s="73">
        <v>6648403</v>
      </c>
      <c r="F181" s="74">
        <v>8414275</v>
      </c>
      <c r="G181" s="74">
        <v>3208022</v>
      </c>
      <c r="H181" s="74">
        <v>9306650</v>
      </c>
      <c r="I181" s="74">
        <v>1881586</v>
      </c>
      <c r="J181" s="75">
        <v>145144</v>
      </c>
      <c r="K181" s="127">
        <f t="shared" si="2"/>
        <v>33833406</v>
      </c>
    </row>
    <row r="182" spans="1:15">
      <c r="A182" s="249"/>
      <c r="B182" s="10" t="s">
        <v>3</v>
      </c>
      <c r="C182" s="74">
        <v>3912530</v>
      </c>
      <c r="D182" s="74">
        <v>997729</v>
      </c>
      <c r="E182" s="73">
        <v>5630727</v>
      </c>
      <c r="F182" s="74">
        <v>9778986</v>
      </c>
      <c r="G182" s="74">
        <v>3779196</v>
      </c>
      <c r="H182" s="74">
        <v>8213069</v>
      </c>
      <c r="I182" s="74">
        <v>2340304</v>
      </c>
      <c r="J182" s="75">
        <v>143703</v>
      </c>
      <c r="K182" s="127">
        <f t="shared" si="2"/>
        <v>34796244</v>
      </c>
    </row>
    <row r="183" spans="1:15">
      <c r="A183" s="249"/>
      <c r="B183" s="10" t="s">
        <v>4</v>
      </c>
      <c r="C183" s="74">
        <v>3603009</v>
      </c>
      <c r="D183" s="74">
        <v>804584</v>
      </c>
      <c r="E183" s="73">
        <v>6076330</v>
      </c>
      <c r="F183" s="74">
        <v>8637086</v>
      </c>
      <c r="G183" s="74">
        <v>3663724</v>
      </c>
      <c r="H183" s="74">
        <v>8973874</v>
      </c>
      <c r="I183" s="74">
        <v>2124903</v>
      </c>
      <c r="J183" s="75">
        <v>128412</v>
      </c>
      <c r="K183" s="127">
        <f t="shared" si="2"/>
        <v>34011922</v>
      </c>
    </row>
    <row r="184" spans="1:15">
      <c r="A184" s="249"/>
      <c r="B184" s="10" t="s">
        <v>5</v>
      </c>
      <c r="C184" s="74">
        <v>3855917</v>
      </c>
      <c r="D184" s="74">
        <v>831649</v>
      </c>
      <c r="E184" s="73">
        <v>6554967</v>
      </c>
      <c r="F184" s="74">
        <v>8362703</v>
      </c>
      <c r="G184" s="74">
        <v>3955280</v>
      </c>
      <c r="H184" s="74">
        <v>9794248</v>
      </c>
      <c r="I184" s="74">
        <v>1972184</v>
      </c>
      <c r="J184" s="75">
        <v>111391</v>
      </c>
      <c r="K184" s="127">
        <f t="shared" si="2"/>
        <v>35438339</v>
      </c>
    </row>
    <row r="185" spans="1:15">
      <c r="A185" s="249"/>
      <c r="B185" s="10" t="s">
        <v>6</v>
      </c>
      <c r="C185" s="74">
        <v>3774397</v>
      </c>
      <c r="D185" s="74">
        <v>818672.99999999988</v>
      </c>
      <c r="E185" s="73">
        <v>6193452</v>
      </c>
      <c r="F185" s="74">
        <v>7854101.4980136612</v>
      </c>
      <c r="G185" s="74">
        <v>3915411</v>
      </c>
      <c r="H185" s="74">
        <v>9712253</v>
      </c>
      <c r="I185" s="74">
        <v>1869624</v>
      </c>
      <c r="J185" s="75">
        <v>92960</v>
      </c>
      <c r="K185" s="127">
        <f t="shared" si="2"/>
        <v>34230871.49801366</v>
      </c>
    </row>
    <row r="186" spans="1:15">
      <c r="A186" s="249"/>
      <c r="B186" s="10" t="s">
        <v>7</v>
      </c>
      <c r="C186" s="74">
        <v>3825865</v>
      </c>
      <c r="D186" s="74">
        <v>696538</v>
      </c>
      <c r="E186" s="73">
        <v>6249410.9999999991</v>
      </c>
      <c r="F186" s="74">
        <v>7711789.9999999991</v>
      </c>
      <c r="G186" s="74">
        <v>3993845</v>
      </c>
      <c r="H186" s="74">
        <v>9907508.9999999963</v>
      </c>
      <c r="I186" s="74">
        <v>1890826</v>
      </c>
      <c r="J186" s="75">
        <v>139121</v>
      </c>
      <c r="K186" s="127">
        <f t="shared" si="2"/>
        <v>34414905</v>
      </c>
    </row>
    <row r="187" spans="1:15">
      <c r="A187" s="249"/>
      <c r="B187" s="10" t="s">
        <v>8</v>
      </c>
      <c r="C187" s="74">
        <v>3917805</v>
      </c>
      <c r="D187" s="74">
        <v>847379</v>
      </c>
      <c r="E187" s="73">
        <v>6437595</v>
      </c>
      <c r="F187" s="74">
        <v>7672336</v>
      </c>
      <c r="G187" s="74">
        <v>4098253</v>
      </c>
      <c r="H187" s="74">
        <v>10303911</v>
      </c>
      <c r="I187" s="74">
        <v>2191572</v>
      </c>
      <c r="J187" s="75">
        <v>101960</v>
      </c>
      <c r="K187" s="127">
        <f t="shared" si="2"/>
        <v>35570811</v>
      </c>
    </row>
    <row r="188" spans="1:15">
      <c r="A188" s="249"/>
      <c r="B188" s="10" t="s">
        <v>9</v>
      </c>
      <c r="C188" s="74">
        <v>3944561</v>
      </c>
      <c r="D188" s="74">
        <v>845397</v>
      </c>
      <c r="E188" s="73">
        <v>6443965</v>
      </c>
      <c r="F188" s="74">
        <v>6897941</v>
      </c>
      <c r="G188" s="74">
        <v>4022442</v>
      </c>
      <c r="H188" s="74">
        <v>10133392</v>
      </c>
      <c r="I188" s="74">
        <v>2151193</v>
      </c>
      <c r="J188" s="75">
        <v>97999</v>
      </c>
      <c r="K188" s="127">
        <f t="shared" si="2"/>
        <v>34536890</v>
      </c>
    </row>
    <row r="189" spans="1:15">
      <c r="A189" s="249"/>
      <c r="B189" s="10" t="s">
        <v>10</v>
      </c>
      <c r="C189" s="74">
        <v>4080318</v>
      </c>
      <c r="D189" s="74">
        <v>898604</v>
      </c>
      <c r="E189" s="73">
        <v>6774531.9999999981</v>
      </c>
      <c r="F189" s="74">
        <v>8222994</v>
      </c>
      <c r="G189" s="74">
        <v>4168061</v>
      </c>
      <c r="H189" s="74">
        <v>10574297.999999994</v>
      </c>
      <c r="I189" s="74">
        <v>2260443</v>
      </c>
      <c r="J189" s="75">
        <v>99510</v>
      </c>
      <c r="K189" s="127">
        <f t="shared" si="2"/>
        <v>37078759.999999993</v>
      </c>
    </row>
    <row r="190" spans="1:15">
      <c r="A190" s="249"/>
      <c r="B190" s="10" t="s">
        <v>11</v>
      </c>
      <c r="C190" s="74">
        <v>4065213</v>
      </c>
      <c r="D190" s="74">
        <v>907082</v>
      </c>
      <c r="E190" s="73">
        <v>6807416.9999999991</v>
      </c>
      <c r="F190" s="74">
        <v>9318536</v>
      </c>
      <c r="G190" s="74">
        <v>4329137</v>
      </c>
      <c r="H190" s="74">
        <v>10515755.000000004</v>
      </c>
      <c r="I190" s="74">
        <v>2280685</v>
      </c>
      <c r="J190" s="75">
        <v>96444</v>
      </c>
      <c r="K190" s="127">
        <f t="shared" si="2"/>
        <v>38320269</v>
      </c>
    </row>
    <row r="191" spans="1:15" ht="15" thickBot="1">
      <c r="A191" s="250"/>
      <c r="B191" s="11" t="s">
        <v>12</v>
      </c>
      <c r="C191" s="77">
        <v>3931144</v>
      </c>
      <c r="D191" s="77">
        <v>930726</v>
      </c>
      <c r="E191" s="76">
        <v>6199628</v>
      </c>
      <c r="F191" s="77">
        <v>9477531</v>
      </c>
      <c r="G191" s="77">
        <v>4171286</v>
      </c>
      <c r="H191" s="77">
        <v>9844898</v>
      </c>
      <c r="I191" s="77">
        <v>1969005</v>
      </c>
      <c r="J191" s="78">
        <v>107161</v>
      </c>
      <c r="K191" s="128">
        <f t="shared" si="2"/>
        <v>36631379</v>
      </c>
      <c r="N191" s="61"/>
      <c r="O191" s="61"/>
    </row>
    <row r="192" spans="1:15">
      <c r="A192" s="248">
        <v>2008</v>
      </c>
      <c r="B192" s="12" t="s">
        <v>1</v>
      </c>
      <c r="C192" s="71">
        <v>3478924</v>
      </c>
      <c r="D192" s="71">
        <v>841869</v>
      </c>
      <c r="E192" s="70">
        <v>5666139</v>
      </c>
      <c r="F192" s="71">
        <v>9245094</v>
      </c>
      <c r="G192" s="71">
        <v>3802232</v>
      </c>
      <c r="H192" s="71">
        <v>8935596</v>
      </c>
      <c r="I192" s="71">
        <v>1811949</v>
      </c>
      <c r="J192" s="72">
        <v>135274</v>
      </c>
      <c r="K192" s="126">
        <f t="shared" si="2"/>
        <v>33917077</v>
      </c>
      <c r="M192" s="61"/>
      <c r="N192" s="61"/>
      <c r="O192" s="61"/>
    </row>
    <row r="193" spans="1:15">
      <c r="A193" s="249"/>
      <c r="B193" s="10" t="s">
        <v>2</v>
      </c>
      <c r="C193" s="74">
        <v>3546134</v>
      </c>
      <c r="D193" s="74">
        <v>784378</v>
      </c>
      <c r="E193" s="73">
        <v>5651775</v>
      </c>
      <c r="F193" s="74">
        <v>9462767</v>
      </c>
      <c r="G193" s="74">
        <v>3954969</v>
      </c>
      <c r="H193" s="74">
        <v>8752125</v>
      </c>
      <c r="I193" s="74">
        <v>1843001</v>
      </c>
      <c r="J193" s="75">
        <v>116363</v>
      </c>
      <c r="K193" s="127">
        <f t="shared" si="2"/>
        <v>34111512</v>
      </c>
      <c r="M193" s="61"/>
      <c r="N193" s="61"/>
      <c r="O193" s="61"/>
    </row>
    <row r="194" spans="1:15">
      <c r="A194" s="249"/>
      <c r="B194" s="10" t="s">
        <v>3</v>
      </c>
      <c r="C194" s="74">
        <v>3684966</v>
      </c>
      <c r="D194" s="74">
        <v>839116</v>
      </c>
      <c r="E194" s="73">
        <v>5901422</v>
      </c>
      <c r="F194" s="74">
        <v>9578097</v>
      </c>
      <c r="G194" s="74">
        <v>4012706</v>
      </c>
      <c r="H194" s="74">
        <v>9404127</v>
      </c>
      <c r="I194" s="74">
        <v>1951356</v>
      </c>
      <c r="J194" s="75">
        <v>106872</v>
      </c>
      <c r="K194" s="127">
        <f t="shared" si="2"/>
        <v>35478662</v>
      </c>
      <c r="M194" s="61"/>
      <c r="N194" s="61"/>
      <c r="O194" s="61"/>
    </row>
    <row r="195" spans="1:15">
      <c r="A195" s="249"/>
      <c r="B195" s="10" t="s">
        <v>4</v>
      </c>
      <c r="C195" s="74">
        <v>4018022</v>
      </c>
      <c r="D195" s="74">
        <v>865951</v>
      </c>
      <c r="E195" s="73">
        <v>6271338</v>
      </c>
      <c r="F195" s="74">
        <v>10539704</v>
      </c>
      <c r="G195" s="74">
        <v>4248461</v>
      </c>
      <c r="H195" s="74">
        <v>10196405</v>
      </c>
      <c r="I195" s="74">
        <v>2172701</v>
      </c>
      <c r="J195" s="75">
        <v>88772</v>
      </c>
      <c r="K195" s="127">
        <f t="shared" si="2"/>
        <v>38401354</v>
      </c>
      <c r="M195" s="61"/>
      <c r="N195" s="61"/>
      <c r="O195" s="61"/>
    </row>
    <row r="196" spans="1:15">
      <c r="A196" s="249"/>
      <c r="B196" s="10" t="s">
        <v>5</v>
      </c>
      <c r="C196" s="74">
        <v>4103226</v>
      </c>
      <c r="D196" s="74">
        <v>958628</v>
      </c>
      <c r="E196" s="73">
        <v>6347941</v>
      </c>
      <c r="F196" s="74">
        <v>10714403</v>
      </c>
      <c r="G196" s="74">
        <v>4297695</v>
      </c>
      <c r="H196" s="74">
        <v>10319218</v>
      </c>
      <c r="I196" s="74">
        <v>2154014</v>
      </c>
      <c r="J196" s="75">
        <v>63343</v>
      </c>
      <c r="K196" s="127">
        <f t="shared" si="2"/>
        <v>38958468</v>
      </c>
      <c r="M196" s="61"/>
      <c r="N196" s="61"/>
      <c r="O196" s="61"/>
    </row>
    <row r="197" spans="1:15">
      <c r="A197" s="249"/>
      <c r="B197" s="10" t="s">
        <v>6</v>
      </c>
      <c r="C197" s="74">
        <v>3756421</v>
      </c>
      <c r="D197" s="74">
        <v>925745</v>
      </c>
      <c r="E197" s="73">
        <v>5820681</v>
      </c>
      <c r="F197" s="74">
        <v>9946398</v>
      </c>
      <c r="G197" s="74">
        <v>3969842</v>
      </c>
      <c r="H197" s="74">
        <v>9573648</v>
      </c>
      <c r="I197" s="74">
        <v>1955397</v>
      </c>
      <c r="J197" s="75">
        <v>63020</v>
      </c>
      <c r="K197" s="127">
        <f t="shared" si="2"/>
        <v>36011152</v>
      </c>
      <c r="M197" s="61"/>
      <c r="N197" s="61"/>
      <c r="O197" s="61"/>
    </row>
    <row r="198" spans="1:15">
      <c r="A198" s="249"/>
      <c r="B198" s="10" t="s">
        <v>7</v>
      </c>
      <c r="C198" s="74">
        <v>3994742</v>
      </c>
      <c r="D198" s="74">
        <v>1006163</v>
      </c>
      <c r="E198" s="73">
        <v>6398111</v>
      </c>
      <c r="F198" s="74">
        <v>10574909</v>
      </c>
      <c r="G198" s="74">
        <v>4346303</v>
      </c>
      <c r="H198" s="74">
        <v>10276864</v>
      </c>
      <c r="I198" s="74">
        <v>2116004</v>
      </c>
      <c r="J198" s="75">
        <v>99915</v>
      </c>
      <c r="K198" s="127">
        <f t="shared" si="2"/>
        <v>38813011</v>
      </c>
      <c r="M198" s="61"/>
      <c r="N198" s="61"/>
      <c r="O198" s="61"/>
    </row>
    <row r="199" spans="1:15">
      <c r="A199" s="249"/>
      <c r="B199" s="10" t="s">
        <v>8</v>
      </c>
      <c r="C199" s="74">
        <v>3916002</v>
      </c>
      <c r="D199" s="74">
        <v>1030180</v>
      </c>
      <c r="E199" s="73">
        <v>6354677.0000000019</v>
      </c>
      <c r="F199" s="74">
        <v>10937187</v>
      </c>
      <c r="G199" s="74">
        <v>4383676</v>
      </c>
      <c r="H199" s="74">
        <v>10282916.592387833</v>
      </c>
      <c r="I199" s="74">
        <v>2049892</v>
      </c>
      <c r="J199" s="75">
        <v>33075</v>
      </c>
      <c r="K199" s="127">
        <f t="shared" si="2"/>
        <v>38987605.592387833</v>
      </c>
      <c r="M199" s="61"/>
      <c r="N199" s="61"/>
      <c r="O199" s="61"/>
    </row>
    <row r="200" spans="1:15">
      <c r="A200" s="249"/>
      <c r="B200" s="10" t="s">
        <v>9</v>
      </c>
      <c r="C200" s="74">
        <v>3853541</v>
      </c>
      <c r="D200" s="74">
        <v>1013444</v>
      </c>
      <c r="E200" s="73">
        <v>6321444.0000000019</v>
      </c>
      <c r="F200" s="74">
        <v>11204838</v>
      </c>
      <c r="G200" s="74">
        <v>4223222</v>
      </c>
      <c r="H200" s="74">
        <v>10050844</v>
      </c>
      <c r="I200" s="74">
        <v>2116845</v>
      </c>
      <c r="J200" s="75">
        <v>52901</v>
      </c>
      <c r="K200" s="127">
        <f t="shared" si="2"/>
        <v>38837079</v>
      </c>
      <c r="M200" s="61"/>
      <c r="N200" s="61"/>
      <c r="O200" s="61"/>
    </row>
    <row r="201" spans="1:15">
      <c r="A201" s="249"/>
      <c r="B201" s="10" t="s">
        <v>10</v>
      </c>
      <c r="C201" s="74">
        <v>3894691</v>
      </c>
      <c r="D201" s="74">
        <v>1067348</v>
      </c>
      <c r="E201" s="73">
        <v>6499963</v>
      </c>
      <c r="F201" s="74">
        <v>11558622</v>
      </c>
      <c r="G201" s="74">
        <v>4261813</v>
      </c>
      <c r="H201" s="74">
        <v>10632323</v>
      </c>
      <c r="I201" s="74">
        <v>2131891</v>
      </c>
      <c r="J201" s="75">
        <v>76404</v>
      </c>
      <c r="K201" s="127">
        <f t="shared" si="2"/>
        <v>40123055</v>
      </c>
      <c r="M201" s="61"/>
      <c r="N201" s="61"/>
      <c r="O201" s="61"/>
    </row>
    <row r="202" spans="1:15">
      <c r="A202" s="249"/>
      <c r="B202" s="10" t="s">
        <v>11</v>
      </c>
      <c r="C202" s="74">
        <v>3877406</v>
      </c>
      <c r="D202" s="74">
        <v>995006</v>
      </c>
      <c r="E202" s="73">
        <v>6106330</v>
      </c>
      <c r="F202" s="74">
        <v>11100774</v>
      </c>
      <c r="G202" s="74">
        <v>4026153</v>
      </c>
      <c r="H202" s="74">
        <v>9887457</v>
      </c>
      <c r="I202" s="74">
        <v>1985841</v>
      </c>
      <c r="J202" s="75">
        <v>74779</v>
      </c>
      <c r="K202" s="127">
        <f t="shared" si="2"/>
        <v>38053746</v>
      </c>
      <c r="M202" s="61"/>
      <c r="N202" s="61"/>
      <c r="O202" s="61"/>
    </row>
    <row r="203" spans="1:15" ht="15" thickBot="1">
      <c r="A203" s="250"/>
      <c r="B203" s="11" t="s">
        <v>12</v>
      </c>
      <c r="C203" s="77">
        <v>3706125</v>
      </c>
      <c r="D203" s="77">
        <v>1014228</v>
      </c>
      <c r="E203" s="76">
        <v>5867236</v>
      </c>
      <c r="F203" s="77">
        <v>10852392</v>
      </c>
      <c r="G203" s="77">
        <v>4037606</v>
      </c>
      <c r="H203" s="77">
        <v>9852452.9519999959</v>
      </c>
      <c r="I203" s="77">
        <v>1923232</v>
      </c>
      <c r="J203" s="78">
        <v>71870</v>
      </c>
      <c r="K203" s="128">
        <f t="shared" si="2"/>
        <v>37325141.951999992</v>
      </c>
      <c r="M203" s="61"/>
      <c r="N203" s="61"/>
      <c r="O203" s="61"/>
    </row>
    <row r="204" spans="1:15">
      <c r="A204" s="248">
        <v>2009</v>
      </c>
      <c r="B204" s="12" t="s">
        <v>1</v>
      </c>
      <c r="C204" s="71">
        <v>3446272</v>
      </c>
      <c r="D204" s="71">
        <v>936258</v>
      </c>
      <c r="E204" s="70">
        <v>5290972</v>
      </c>
      <c r="F204" s="71">
        <v>9912489</v>
      </c>
      <c r="G204" s="71">
        <v>3687717</v>
      </c>
      <c r="H204" s="71">
        <v>8515131.4399999976</v>
      </c>
      <c r="I204" s="71">
        <v>1675807</v>
      </c>
      <c r="J204" s="72">
        <v>87271</v>
      </c>
      <c r="K204" s="126">
        <f t="shared" ref="K204:K267" si="3">+E204+H204+I204+F204+G204+C204+D204+J204</f>
        <v>33551917.439999998</v>
      </c>
      <c r="M204" s="61"/>
      <c r="N204" s="61"/>
      <c r="O204" s="61"/>
    </row>
    <row r="205" spans="1:15">
      <c r="A205" s="249"/>
      <c r="B205" s="10" t="s">
        <v>2</v>
      </c>
      <c r="C205" s="74">
        <v>3335661</v>
      </c>
      <c r="D205" s="74">
        <v>855882</v>
      </c>
      <c r="E205" s="73">
        <v>5096238</v>
      </c>
      <c r="F205" s="74">
        <v>9832742</v>
      </c>
      <c r="G205" s="74">
        <v>3542214</v>
      </c>
      <c r="H205" s="74">
        <v>8109670.0000000009</v>
      </c>
      <c r="I205" s="74">
        <v>1650030</v>
      </c>
      <c r="J205" s="75">
        <v>56585</v>
      </c>
      <c r="K205" s="127">
        <f t="shared" si="3"/>
        <v>32479022</v>
      </c>
      <c r="M205" s="61"/>
      <c r="N205" s="61"/>
    </row>
    <row r="206" spans="1:15">
      <c r="A206" s="249"/>
      <c r="B206" s="10" t="s">
        <v>3</v>
      </c>
      <c r="C206" s="74">
        <v>3740838</v>
      </c>
      <c r="D206" s="74">
        <v>934048</v>
      </c>
      <c r="E206" s="73">
        <v>5803181.9999999981</v>
      </c>
      <c r="F206" s="74">
        <v>11107884</v>
      </c>
      <c r="G206" s="74">
        <v>4071305</v>
      </c>
      <c r="H206" s="74">
        <v>9442877</v>
      </c>
      <c r="I206" s="74">
        <v>1924542</v>
      </c>
      <c r="J206" s="75">
        <v>65699</v>
      </c>
      <c r="K206" s="127">
        <f t="shared" si="3"/>
        <v>37090375</v>
      </c>
      <c r="M206" s="61"/>
      <c r="N206" s="61"/>
    </row>
    <row r="207" spans="1:15">
      <c r="A207" s="249"/>
      <c r="B207" s="10" t="s">
        <v>4</v>
      </c>
      <c r="C207" s="74">
        <v>3738888</v>
      </c>
      <c r="D207" s="74">
        <v>933843</v>
      </c>
      <c r="E207" s="73">
        <v>5478948</v>
      </c>
      <c r="F207" s="74">
        <v>10741865</v>
      </c>
      <c r="G207" s="74">
        <v>3914454</v>
      </c>
      <c r="H207" s="74">
        <v>9292705</v>
      </c>
      <c r="I207" s="74">
        <v>1907574</v>
      </c>
      <c r="J207" s="75">
        <v>56505</v>
      </c>
      <c r="K207" s="127">
        <f t="shared" si="3"/>
        <v>36064782</v>
      </c>
      <c r="M207" s="61"/>
      <c r="N207" s="61"/>
    </row>
    <row r="208" spans="1:15">
      <c r="A208" s="249"/>
      <c r="B208" s="10" t="s">
        <v>5</v>
      </c>
      <c r="C208" s="74">
        <v>3820060</v>
      </c>
      <c r="D208" s="74">
        <v>949602</v>
      </c>
      <c r="E208" s="73">
        <v>5219405</v>
      </c>
      <c r="F208" s="74">
        <v>11051423</v>
      </c>
      <c r="G208" s="74">
        <v>3998022</v>
      </c>
      <c r="H208" s="74">
        <v>9314560</v>
      </c>
      <c r="I208" s="74">
        <v>1901341</v>
      </c>
      <c r="J208" s="75">
        <v>54392</v>
      </c>
      <c r="K208" s="127">
        <f t="shared" si="3"/>
        <v>36308805</v>
      </c>
      <c r="M208" s="61"/>
      <c r="N208" s="61"/>
    </row>
    <row r="209" spans="1:14">
      <c r="A209" s="249"/>
      <c r="B209" s="10" t="s">
        <v>6</v>
      </c>
      <c r="C209" s="74">
        <v>3618769</v>
      </c>
      <c r="D209" s="74">
        <v>954584</v>
      </c>
      <c r="E209" s="73">
        <v>5144045</v>
      </c>
      <c r="F209" s="74">
        <v>11112407</v>
      </c>
      <c r="G209" s="74">
        <v>4048157</v>
      </c>
      <c r="H209" s="74">
        <v>8860516</v>
      </c>
      <c r="I209" s="74">
        <v>1956970</v>
      </c>
      <c r="J209" s="75">
        <v>46604</v>
      </c>
      <c r="K209" s="127">
        <f t="shared" si="3"/>
        <v>35742052</v>
      </c>
      <c r="M209" s="61"/>
      <c r="N209" s="61"/>
    </row>
    <row r="210" spans="1:14">
      <c r="A210" s="249"/>
      <c r="B210" s="10" t="s">
        <v>7</v>
      </c>
      <c r="C210" s="74">
        <v>3360934</v>
      </c>
      <c r="D210" s="74">
        <v>975145</v>
      </c>
      <c r="E210" s="73">
        <v>4422254</v>
      </c>
      <c r="F210" s="74">
        <v>10241362</v>
      </c>
      <c r="G210" s="74">
        <v>3837623</v>
      </c>
      <c r="H210" s="74">
        <v>8454527.0000000019</v>
      </c>
      <c r="I210" s="74">
        <v>1781370</v>
      </c>
      <c r="J210" s="75">
        <v>53277</v>
      </c>
      <c r="K210" s="127">
        <f t="shared" si="3"/>
        <v>33126492</v>
      </c>
      <c r="M210" s="61"/>
      <c r="N210" s="61"/>
    </row>
    <row r="211" spans="1:14">
      <c r="A211" s="249"/>
      <c r="B211" s="10" t="s">
        <v>8</v>
      </c>
      <c r="C211" s="74">
        <v>3676095</v>
      </c>
      <c r="D211" s="74">
        <v>1042116</v>
      </c>
      <c r="E211" s="73">
        <v>5047032</v>
      </c>
      <c r="F211" s="74">
        <v>11307315</v>
      </c>
      <c r="G211" s="74">
        <v>4116542</v>
      </c>
      <c r="H211" s="74">
        <v>9035384</v>
      </c>
      <c r="I211" s="74">
        <v>1883628</v>
      </c>
      <c r="J211" s="75">
        <v>62937</v>
      </c>
      <c r="K211" s="127">
        <f t="shared" si="3"/>
        <v>36171049</v>
      </c>
      <c r="M211" s="61"/>
      <c r="N211" s="61"/>
    </row>
    <row r="212" spans="1:14">
      <c r="A212" s="249"/>
      <c r="B212" s="10" t="s">
        <v>9</v>
      </c>
      <c r="C212" s="74">
        <v>3736818</v>
      </c>
      <c r="D212" s="74">
        <v>1034052</v>
      </c>
      <c r="E212" s="73">
        <v>5755370</v>
      </c>
      <c r="F212" s="74">
        <v>11711649</v>
      </c>
      <c r="G212" s="74">
        <v>4219446</v>
      </c>
      <c r="H212" s="74">
        <v>9193374</v>
      </c>
      <c r="I212" s="74">
        <v>2056035</v>
      </c>
      <c r="J212" s="75">
        <v>65603</v>
      </c>
      <c r="K212" s="127">
        <f t="shared" si="3"/>
        <v>37772347</v>
      </c>
      <c r="M212" s="61"/>
      <c r="N212" s="61"/>
    </row>
    <row r="213" spans="1:14">
      <c r="A213" s="249"/>
      <c r="B213" s="10" t="s">
        <v>10</v>
      </c>
      <c r="C213" s="74">
        <v>3841400</v>
      </c>
      <c r="D213" s="74">
        <v>1100999</v>
      </c>
      <c r="E213" s="73">
        <v>5925523</v>
      </c>
      <c r="F213" s="74">
        <v>12065523</v>
      </c>
      <c r="G213" s="74">
        <v>4340504</v>
      </c>
      <c r="H213" s="74">
        <v>9578645.0000000019</v>
      </c>
      <c r="I213" s="74">
        <v>2074530</v>
      </c>
      <c r="J213" s="75">
        <v>82330</v>
      </c>
      <c r="K213" s="127">
        <f t="shared" si="3"/>
        <v>39009454</v>
      </c>
      <c r="M213" s="61"/>
      <c r="N213" s="61"/>
    </row>
    <row r="214" spans="1:14">
      <c r="A214" s="249"/>
      <c r="B214" s="10" t="s">
        <v>11</v>
      </c>
      <c r="C214" s="74">
        <v>3660805</v>
      </c>
      <c r="D214" s="74">
        <v>1035399</v>
      </c>
      <c r="E214" s="73">
        <v>5746437</v>
      </c>
      <c r="F214" s="74">
        <v>11532488</v>
      </c>
      <c r="G214" s="74">
        <v>4206380</v>
      </c>
      <c r="H214" s="74">
        <v>9357038</v>
      </c>
      <c r="I214" s="74">
        <v>1934412</v>
      </c>
      <c r="J214" s="75">
        <v>77143</v>
      </c>
      <c r="K214" s="127">
        <f t="shared" si="3"/>
        <v>37550102</v>
      </c>
      <c r="M214" s="61"/>
      <c r="N214" s="61"/>
    </row>
    <row r="215" spans="1:14" ht="15" thickBot="1">
      <c r="A215" s="250"/>
      <c r="B215" s="11" t="s">
        <v>12</v>
      </c>
      <c r="C215" s="77">
        <v>3692668</v>
      </c>
      <c r="D215" s="77">
        <v>1114446</v>
      </c>
      <c r="E215" s="76">
        <v>5566681</v>
      </c>
      <c r="F215" s="77">
        <v>11325858</v>
      </c>
      <c r="G215" s="77">
        <v>4197321</v>
      </c>
      <c r="H215" s="77">
        <v>9079424</v>
      </c>
      <c r="I215" s="77">
        <v>1893111</v>
      </c>
      <c r="J215" s="78">
        <v>62583</v>
      </c>
      <c r="K215" s="128">
        <f t="shared" si="3"/>
        <v>36932092</v>
      </c>
      <c r="M215" s="61"/>
      <c r="N215" s="61"/>
    </row>
    <row r="216" spans="1:14">
      <c r="A216" s="248">
        <v>2010</v>
      </c>
      <c r="B216" s="12" t="s">
        <v>1</v>
      </c>
      <c r="C216" s="71">
        <v>3177700</v>
      </c>
      <c r="D216" s="71">
        <v>996507</v>
      </c>
      <c r="E216" s="70">
        <v>4626177</v>
      </c>
      <c r="F216" s="71">
        <v>9424139</v>
      </c>
      <c r="G216" s="71">
        <v>3648316</v>
      </c>
      <c r="H216" s="71">
        <v>7806726</v>
      </c>
      <c r="I216" s="71">
        <v>1571478</v>
      </c>
      <c r="J216" s="72">
        <v>81846</v>
      </c>
      <c r="K216" s="126">
        <f t="shared" si="3"/>
        <v>31332889</v>
      </c>
    </row>
    <row r="217" spans="1:14">
      <c r="A217" s="249"/>
      <c r="B217" s="10" t="s">
        <v>2</v>
      </c>
      <c r="C217" s="74">
        <v>3145207</v>
      </c>
      <c r="D217" s="74">
        <v>945330</v>
      </c>
      <c r="E217" s="73">
        <v>4641681</v>
      </c>
      <c r="F217" s="74">
        <v>9605478</v>
      </c>
      <c r="G217" s="74">
        <v>3621984</v>
      </c>
      <c r="H217" s="74">
        <v>7660482.0000000028</v>
      </c>
      <c r="I217" s="74">
        <v>1626299</v>
      </c>
      <c r="J217" s="75">
        <v>66030</v>
      </c>
      <c r="K217" s="127">
        <f t="shared" si="3"/>
        <v>31312491.000000004</v>
      </c>
    </row>
    <row r="218" spans="1:14">
      <c r="A218" s="249"/>
      <c r="B218" s="10" t="s">
        <v>3</v>
      </c>
      <c r="C218" s="74">
        <v>3778972</v>
      </c>
      <c r="D218" s="74">
        <v>1137599</v>
      </c>
      <c r="E218" s="73">
        <v>5565075</v>
      </c>
      <c r="F218" s="74">
        <v>11890984</v>
      </c>
      <c r="G218" s="74">
        <v>4396410</v>
      </c>
      <c r="H218" s="74">
        <v>9288969.0000000019</v>
      </c>
      <c r="I218" s="74">
        <v>2062257</v>
      </c>
      <c r="J218" s="75">
        <v>76789</v>
      </c>
      <c r="K218" s="127">
        <f t="shared" si="3"/>
        <v>38197055</v>
      </c>
    </row>
    <row r="219" spans="1:14">
      <c r="A219" s="249"/>
      <c r="B219" s="10" t="s">
        <v>4</v>
      </c>
      <c r="C219" s="74">
        <v>3729558</v>
      </c>
      <c r="D219" s="74">
        <v>1058752</v>
      </c>
      <c r="E219" s="73">
        <v>5378611</v>
      </c>
      <c r="F219" s="74">
        <v>11741167</v>
      </c>
      <c r="G219" s="74">
        <v>4264434</v>
      </c>
      <c r="H219" s="74">
        <v>8784227</v>
      </c>
      <c r="I219" s="74">
        <v>2014745</v>
      </c>
      <c r="J219" s="75">
        <v>75040</v>
      </c>
      <c r="K219" s="127">
        <f t="shared" si="3"/>
        <v>37046534</v>
      </c>
    </row>
    <row r="220" spans="1:14">
      <c r="A220" s="249"/>
      <c r="B220" s="10" t="s">
        <v>5</v>
      </c>
      <c r="C220" s="74">
        <v>3617182</v>
      </c>
      <c r="D220" s="74">
        <v>1026933</v>
      </c>
      <c r="E220" s="73">
        <v>5023289</v>
      </c>
      <c r="F220" s="74">
        <v>11438231</v>
      </c>
      <c r="G220" s="74">
        <v>4177111</v>
      </c>
      <c r="H220" s="74">
        <v>7038357</v>
      </c>
      <c r="I220" s="74">
        <v>1778594</v>
      </c>
      <c r="J220" s="75">
        <v>58399</v>
      </c>
      <c r="K220" s="127">
        <f t="shared" si="3"/>
        <v>34158096</v>
      </c>
    </row>
    <row r="221" spans="1:14">
      <c r="A221" s="249"/>
      <c r="B221" s="10" t="s">
        <v>6</v>
      </c>
      <c r="C221" s="74">
        <v>3643660</v>
      </c>
      <c r="D221" s="74">
        <v>1022871</v>
      </c>
      <c r="E221" s="73">
        <v>5048472</v>
      </c>
      <c r="F221" s="74">
        <v>11292715</v>
      </c>
      <c r="G221" s="74">
        <v>4175120</v>
      </c>
      <c r="H221" s="74">
        <v>8415756.9999999981</v>
      </c>
      <c r="I221" s="74">
        <v>2041106</v>
      </c>
      <c r="J221" s="75">
        <v>52634</v>
      </c>
      <c r="K221" s="127">
        <f t="shared" si="3"/>
        <v>35692335</v>
      </c>
    </row>
    <row r="222" spans="1:14">
      <c r="A222" s="249"/>
      <c r="B222" s="10" t="s">
        <v>7</v>
      </c>
      <c r="C222" s="74">
        <v>3571177</v>
      </c>
      <c r="D222" s="74">
        <v>1019093</v>
      </c>
      <c r="E222" s="73">
        <v>4974870</v>
      </c>
      <c r="F222" s="74">
        <v>11084519</v>
      </c>
      <c r="G222" s="74">
        <v>4189383</v>
      </c>
      <c r="H222" s="74">
        <v>8419106.9999999981</v>
      </c>
      <c r="I222" s="74">
        <v>1964553</v>
      </c>
      <c r="J222" s="75">
        <v>87276</v>
      </c>
      <c r="K222" s="127">
        <f t="shared" si="3"/>
        <v>35309978</v>
      </c>
    </row>
    <row r="223" spans="1:14">
      <c r="A223" s="249"/>
      <c r="B223" s="10" t="s">
        <v>8</v>
      </c>
      <c r="C223" s="74">
        <v>3728330</v>
      </c>
      <c r="D223" s="74">
        <v>1072123</v>
      </c>
      <c r="E223" s="73">
        <v>5226159</v>
      </c>
      <c r="F223" s="74">
        <v>11840150</v>
      </c>
      <c r="G223" s="74">
        <v>4334652</v>
      </c>
      <c r="H223" s="74">
        <v>8957835.9999999963</v>
      </c>
      <c r="I223" s="74">
        <v>2041238</v>
      </c>
      <c r="J223" s="75">
        <v>74888</v>
      </c>
      <c r="K223" s="127">
        <f t="shared" si="3"/>
        <v>37275376</v>
      </c>
    </row>
    <row r="224" spans="1:14">
      <c r="A224" s="249"/>
      <c r="B224" s="10" t="s">
        <v>9</v>
      </c>
      <c r="C224" s="74">
        <v>3760527</v>
      </c>
      <c r="D224" s="74">
        <v>1092199</v>
      </c>
      <c r="E224" s="73">
        <v>5372316</v>
      </c>
      <c r="F224" s="74">
        <v>12233724</v>
      </c>
      <c r="G224" s="74">
        <v>4328149</v>
      </c>
      <c r="H224" s="74">
        <v>9122752.2943321094</v>
      </c>
      <c r="I224" s="74">
        <v>2129651</v>
      </c>
      <c r="J224" s="75">
        <v>75923</v>
      </c>
      <c r="K224" s="127">
        <f t="shared" si="3"/>
        <v>38115241.294332109</v>
      </c>
    </row>
    <row r="225" spans="1:11">
      <c r="A225" s="249"/>
      <c r="B225" s="10" t="s">
        <v>10</v>
      </c>
      <c r="C225" s="74">
        <v>3602809</v>
      </c>
      <c r="D225" s="74">
        <v>1114636</v>
      </c>
      <c r="E225" s="73">
        <v>5052316</v>
      </c>
      <c r="F225" s="74">
        <v>11445671</v>
      </c>
      <c r="G225" s="74">
        <v>4221068</v>
      </c>
      <c r="H225" s="74">
        <v>8450702</v>
      </c>
      <c r="I225" s="74">
        <v>1851992</v>
      </c>
      <c r="J225" s="75">
        <v>92685</v>
      </c>
      <c r="K225" s="127">
        <f t="shared" si="3"/>
        <v>35831879</v>
      </c>
    </row>
    <row r="226" spans="1:11">
      <c r="A226" s="249"/>
      <c r="B226" s="10" t="s">
        <v>11</v>
      </c>
      <c r="C226" s="74">
        <v>3654497</v>
      </c>
      <c r="D226" s="74">
        <v>1157861</v>
      </c>
      <c r="E226" s="73">
        <v>5179324</v>
      </c>
      <c r="F226" s="74">
        <v>10121709</v>
      </c>
      <c r="G226" s="74">
        <v>4352870</v>
      </c>
      <c r="H226" s="74">
        <v>8378577.0000000009</v>
      </c>
      <c r="I226" s="74">
        <v>1835693</v>
      </c>
      <c r="J226" s="75">
        <v>79911</v>
      </c>
      <c r="K226" s="127">
        <f t="shared" si="3"/>
        <v>34760442</v>
      </c>
    </row>
    <row r="227" spans="1:11" ht="15" thickBot="1">
      <c r="A227" s="250"/>
      <c r="B227" s="11" t="s">
        <v>12</v>
      </c>
      <c r="C227" s="77">
        <v>3266474</v>
      </c>
      <c r="D227" s="77">
        <v>1100170</v>
      </c>
      <c r="E227" s="76">
        <v>4617319</v>
      </c>
      <c r="F227" s="77">
        <v>8807387</v>
      </c>
      <c r="G227" s="77">
        <v>4131505</v>
      </c>
      <c r="H227" s="77">
        <v>7182524</v>
      </c>
      <c r="I227" s="77">
        <v>1577802</v>
      </c>
      <c r="J227" s="78">
        <v>69325</v>
      </c>
      <c r="K227" s="128">
        <f t="shared" si="3"/>
        <v>30752506</v>
      </c>
    </row>
    <row r="228" spans="1:11">
      <c r="A228" s="248">
        <v>2011</v>
      </c>
      <c r="B228" s="12" t="s">
        <v>1</v>
      </c>
      <c r="C228" s="71">
        <v>2687357</v>
      </c>
      <c r="D228" s="71">
        <v>1011445</v>
      </c>
      <c r="E228" s="70">
        <v>3979288.0000000014</v>
      </c>
      <c r="F228" s="71">
        <v>6787113</v>
      </c>
      <c r="G228" s="71">
        <v>3633964</v>
      </c>
      <c r="H228" s="71">
        <v>6613937.0000000009</v>
      </c>
      <c r="I228" s="71">
        <v>1356342</v>
      </c>
      <c r="J228" s="72">
        <v>82480</v>
      </c>
      <c r="K228" s="126">
        <f t="shared" si="3"/>
        <v>26151926</v>
      </c>
    </row>
    <row r="229" spans="1:11">
      <c r="A229" s="249"/>
      <c r="B229" s="10" t="s">
        <v>2</v>
      </c>
      <c r="C229" s="74">
        <v>2624154</v>
      </c>
      <c r="D229" s="74">
        <v>964737</v>
      </c>
      <c r="E229" s="73">
        <v>3828486.9999999991</v>
      </c>
      <c r="F229" s="74">
        <v>6540143</v>
      </c>
      <c r="G229" s="74">
        <v>3481423</v>
      </c>
      <c r="H229" s="74">
        <v>5829598.9999999981</v>
      </c>
      <c r="I229" s="74">
        <v>1418029</v>
      </c>
      <c r="J229" s="75">
        <v>59411</v>
      </c>
      <c r="K229" s="127">
        <f t="shared" si="3"/>
        <v>24745982.999999996</v>
      </c>
    </row>
    <row r="230" spans="1:11">
      <c r="A230" s="249"/>
      <c r="B230" s="10" t="s">
        <v>3</v>
      </c>
      <c r="C230" s="74">
        <v>2815032</v>
      </c>
      <c r="D230" s="74">
        <v>1078022</v>
      </c>
      <c r="E230" s="73">
        <v>4180010.0000000009</v>
      </c>
      <c r="F230" s="74">
        <v>6968809</v>
      </c>
      <c r="G230" s="74">
        <v>3960046</v>
      </c>
      <c r="H230" s="74">
        <v>7491867</v>
      </c>
      <c r="I230" s="74">
        <v>1552004</v>
      </c>
      <c r="J230" s="75">
        <v>86715</v>
      </c>
      <c r="K230" s="127">
        <f t="shared" si="3"/>
        <v>28132505</v>
      </c>
    </row>
    <row r="231" spans="1:11">
      <c r="A231" s="249"/>
      <c r="B231" s="10" t="s">
        <v>4</v>
      </c>
      <c r="C231" s="74">
        <v>2668327</v>
      </c>
      <c r="D231" s="74">
        <v>1101724</v>
      </c>
      <c r="E231" s="73">
        <v>4129512.0000000005</v>
      </c>
      <c r="F231" s="74">
        <v>7421994</v>
      </c>
      <c r="G231" s="74">
        <v>4127417</v>
      </c>
      <c r="H231" s="74">
        <v>7402162.9999999991</v>
      </c>
      <c r="I231" s="74">
        <v>1546983</v>
      </c>
      <c r="J231" s="75">
        <v>65094</v>
      </c>
      <c r="K231" s="127">
        <f t="shared" si="3"/>
        <v>28463214</v>
      </c>
    </row>
    <row r="232" spans="1:11">
      <c r="A232" s="249"/>
      <c r="B232" s="10" t="s">
        <v>5</v>
      </c>
      <c r="C232" s="74">
        <v>2771237</v>
      </c>
      <c r="D232" s="74">
        <v>1159140</v>
      </c>
      <c r="E232" s="73">
        <v>4301807</v>
      </c>
      <c r="F232" s="74">
        <v>7599436</v>
      </c>
      <c r="G232" s="74">
        <v>4335061</v>
      </c>
      <c r="H232" s="74">
        <v>7516643.9999999991</v>
      </c>
      <c r="I232" s="74">
        <v>1751812</v>
      </c>
      <c r="J232" s="75">
        <v>55706</v>
      </c>
      <c r="K232" s="127">
        <f t="shared" si="3"/>
        <v>29490843</v>
      </c>
    </row>
    <row r="233" spans="1:11">
      <c r="A233" s="249"/>
      <c r="B233" s="10" t="s">
        <v>6</v>
      </c>
      <c r="C233" s="74">
        <v>2738269</v>
      </c>
      <c r="D233" s="74">
        <v>1102785</v>
      </c>
      <c r="E233" s="73">
        <v>4206429.9999999981</v>
      </c>
      <c r="F233" s="74">
        <v>7418910</v>
      </c>
      <c r="G233" s="74">
        <v>4108244</v>
      </c>
      <c r="H233" s="74">
        <v>7945952.0000000028</v>
      </c>
      <c r="I233" s="74">
        <v>1649758</v>
      </c>
      <c r="J233" s="75">
        <v>42407</v>
      </c>
      <c r="K233" s="127">
        <f t="shared" si="3"/>
        <v>29212755</v>
      </c>
    </row>
    <row r="234" spans="1:11">
      <c r="A234" s="249"/>
      <c r="B234" s="10" t="s">
        <v>7</v>
      </c>
      <c r="C234" s="74">
        <v>2682690</v>
      </c>
      <c r="D234" s="74">
        <v>1143126</v>
      </c>
      <c r="E234" s="73">
        <v>4183476</v>
      </c>
      <c r="F234" s="74">
        <v>6776122</v>
      </c>
      <c r="G234" s="74">
        <v>4087857</v>
      </c>
      <c r="H234" s="74">
        <v>7896686.0000000009</v>
      </c>
      <c r="I234" s="74">
        <v>1246735</v>
      </c>
      <c r="J234" s="75">
        <v>82295</v>
      </c>
      <c r="K234" s="127">
        <f t="shared" si="3"/>
        <v>28098987</v>
      </c>
    </row>
    <row r="235" spans="1:11">
      <c r="A235" s="249"/>
      <c r="B235" s="10" t="s">
        <v>8</v>
      </c>
      <c r="C235" s="74">
        <v>2715795</v>
      </c>
      <c r="D235" s="74">
        <v>1137713</v>
      </c>
      <c r="E235" s="73">
        <v>4459088</v>
      </c>
      <c r="F235" s="74">
        <v>7694718</v>
      </c>
      <c r="G235" s="74">
        <v>4129852</v>
      </c>
      <c r="H235" s="74">
        <v>8123383.0000000028</v>
      </c>
      <c r="I235" s="74">
        <v>1439750</v>
      </c>
      <c r="J235" s="75">
        <v>52637</v>
      </c>
      <c r="K235" s="127">
        <f t="shared" si="3"/>
        <v>29752936.000000004</v>
      </c>
    </row>
    <row r="236" spans="1:11">
      <c r="A236" s="249"/>
      <c r="B236" s="10" t="s">
        <v>9</v>
      </c>
      <c r="C236" s="74">
        <v>2706296</v>
      </c>
      <c r="D236" s="74">
        <v>1172563</v>
      </c>
      <c r="E236" s="73">
        <v>4798243.0000000019</v>
      </c>
      <c r="F236" s="74">
        <v>9956686</v>
      </c>
      <c r="G236" s="74">
        <v>4251777</v>
      </c>
      <c r="H236" s="74">
        <v>7573522.0000000009</v>
      </c>
      <c r="I236" s="74">
        <v>1610394</v>
      </c>
      <c r="J236" s="75">
        <v>48607</v>
      </c>
      <c r="K236" s="127">
        <f t="shared" si="3"/>
        <v>32118088.000000004</v>
      </c>
    </row>
    <row r="237" spans="1:11">
      <c r="A237" s="249"/>
      <c r="B237" s="10" t="s">
        <v>10</v>
      </c>
      <c r="C237" s="74">
        <v>2639066</v>
      </c>
      <c r="D237" s="74">
        <v>1173154</v>
      </c>
      <c r="E237" s="73">
        <v>4574820.0000000009</v>
      </c>
      <c r="F237" s="74">
        <v>9019173</v>
      </c>
      <c r="G237" s="74">
        <v>4165960</v>
      </c>
      <c r="H237" s="74">
        <v>7644913.0000000028</v>
      </c>
      <c r="I237" s="74">
        <v>1561842</v>
      </c>
      <c r="J237" s="75">
        <v>64823</v>
      </c>
      <c r="K237" s="127">
        <f t="shared" si="3"/>
        <v>30843751.000000004</v>
      </c>
    </row>
    <row r="238" spans="1:11">
      <c r="A238" s="249"/>
      <c r="B238" s="10" t="s">
        <v>11</v>
      </c>
      <c r="C238" s="74">
        <v>2580496</v>
      </c>
      <c r="D238" s="74">
        <v>1166688</v>
      </c>
      <c r="E238" s="73">
        <v>4595769</v>
      </c>
      <c r="F238" s="74">
        <v>7977653</v>
      </c>
      <c r="G238" s="74">
        <v>4211372</v>
      </c>
      <c r="H238" s="74">
        <v>7450026.9999999991</v>
      </c>
      <c r="I238" s="74">
        <v>1824928</v>
      </c>
      <c r="J238" s="75">
        <v>58888</v>
      </c>
      <c r="K238" s="127">
        <f t="shared" si="3"/>
        <v>29865821</v>
      </c>
    </row>
    <row r="239" spans="1:11" ht="15" thickBot="1">
      <c r="A239" s="250"/>
      <c r="B239" s="11" t="s">
        <v>12</v>
      </c>
      <c r="C239" s="82">
        <v>2436747</v>
      </c>
      <c r="D239" s="82">
        <v>1129677</v>
      </c>
      <c r="E239" s="81">
        <v>4189052.9999999995</v>
      </c>
      <c r="F239" s="82">
        <v>7366928</v>
      </c>
      <c r="G239" s="82">
        <v>4025762</v>
      </c>
      <c r="H239" s="82">
        <v>7129616.0000000009</v>
      </c>
      <c r="I239" s="82">
        <v>1550771</v>
      </c>
      <c r="J239" s="78">
        <v>18193</v>
      </c>
      <c r="K239" s="128">
        <f t="shared" si="3"/>
        <v>27846747</v>
      </c>
    </row>
    <row r="240" spans="1:11">
      <c r="A240" s="248">
        <v>2012</v>
      </c>
      <c r="B240" s="13" t="s">
        <v>1</v>
      </c>
      <c r="C240" s="80">
        <v>2175641</v>
      </c>
      <c r="D240" s="83">
        <v>1024845</v>
      </c>
      <c r="E240" s="79">
        <v>3664892</v>
      </c>
      <c r="F240" s="83">
        <v>6987875</v>
      </c>
      <c r="G240" s="83">
        <v>3577381</v>
      </c>
      <c r="H240" s="80">
        <v>6220034.0000000009</v>
      </c>
      <c r="I240" s="80">
        <v>1397368</v>
      </c>
      <c r="J240" s="93">
        <v>66233</v>
      </c>
      <c r="K240" s="126">
        <f t="shared" si="3"/>
        <v>25114269</v>
      </c>
    </row>
    <row r="241" spans="1:12">
      <c r="A241" s="249"/>
      <c r="B241" s="14" t="s">
        <v>2</v>
      </c>
      <c r="C241" s="74">
        <v>2092481</v>
      </c>
      <c r="D241" s="74">
        <v>938438</v>
      </c>
      <c r="E241" s="73">
        <v>3274290</v>
      </c>
      <c r="F241" s="74">
        <v>6963713</v>
      </c>
      <c r="G241" s="74">
        <v>3483694</v>
      </c>
      <c r="H241" s="74">
        <v>5060359.9999999991</v>
      </c>
      <c r="I241" s="74">
        <v>1356346</v>
      </c>
      <c r="J241" s="93">
        <v>58093</v>
      </c>
      <c r="K241" s="127">
        <f t="shared" si="3"/>
        <v>23227415</v>
      </c>
    </row>
    <row r="242" spans="1:12">
      <c r="A242" s="249"/>
      <c r="B242" s="14" t="s">
        <v>3</v>
      </c>
      <c r="C242" s="74">
        <v>2621129</v>
      </c>
      <c r="D242" s="74">
        <v>1113412</v>
      </c>
      <c r="E242" s="73">
        <v>4014240</v>
      </c>
      <c r="F242" s="74">
        <v>8539983</v>
      </c>
      <c r="G242" s="74">
        <v>4366108</v>
      </c>
      <c r="H242" s="74">
        <v>4500131</v>
      </c>
      <c r="I242" s="74">
        <v>1805286</v>
      </c>
      <c r="J242" s="93">
        <v>36656</v>
      </c>
      <c r="K242" s="127">
        <f t="shared" si="3"/>
        <v>26996945</v>
      </c>
    </row>
    <row r="243" spans="1:12">
      <c r="A243" s="249"/>
      <c r="B243" s="14" t="s">
        <v>4</v>
      </c>
      <c r="C243" s="74">
        <v>2513511</v>
      </c>
      <c r="D243" s="74">
        <v>966528</v>
      </c>
      <c r="E243" s="73">
        <v>3404518</v>
      </c>
      <c r="F243" s="74">
        <v>7186181</v>
      </c>
      <c r="G243" s="74">
        <v>3940522</v>
      </c>
      <c r="H243" s="74">
        <v>3568181</v>
      </c>
      <c r="I243" s="74">
        <v>1569198</v>
      </c>
      <c r="J243" s="93">
        <v>66560</v>
      </c>
      <c r="K243" s="127">
        <f t="shared" si="3"/>
        <v>23215199</v>
      </c>
    </row>
    <row r="244" spans="1:12">
      <c r="A244" s="249"/>
      <c r="B244" s="14" t="s">
        <v>5</v>
      </c>
      <c r="C244" s="74">
        <v>2789168</v>
      </c>
      <c r="D244" s="74">
        <v>1160187</v>
      </c>
      <c r="E244" s="73">
        <v>3488331</v>
      </c>
      <c r="F244" s="74">
        <v>7771798</v>
      </c>
      <c r="G244" s="74">
        <v>4237715</v>
      </c>
      <c r="H244" s="74">
        <v>4101339</v>
      </c>
      <c r="I244" s="74">
        <v>1749291</v>
      </c>
      <c r="J244" s="93">
        <v>47609</v>
      </c>
      <c r="K244" s="127">
        <f t="shared" si="3"/>
        <v>25345438</v>
      </c>
    </row>
    <row r="245" spans="1:12">
      <c r="A245" s="249"/>
      <c r="B245" s="14" t="s">
        <v>6</v>
      </c>
      <c r="C245" s="74">
        <v>2703916</v>
      </c>
      <c r="D245" s="74">
        <v>1099442</v>
      </c>
      <c r="E245" s="73">
        <v>3428944.0000000005</v>
      </c>
      <c r="F245" s="74">
        <v>8039738</v>
      </c>
      <c r="G245" s="74">
        <v>4121563</v>
      </c>
      <c r="H245" s="74">
        <v>3680976.0000000009</v>
      </c>
      <c r="I245" s="74">
        <v>1699855</v>
      </c>
      <c r="J245" s="93">
        <v>44949</v>
      </c>
      <c r="K245" s="127">
        <f t="shared" si="3"/>
        <v>24819383</v>
      </c>
    </row>
    <row r="246" spans="1:12">
      <c r="A246" s="249"/>
      <c r="B246" s="14" t="s">
        <v>7</v>
      </c>
      <c r="C246" s="74">
        <v>2744646</v>
      </c>
      <c r="D246" s="74">
        <v>1160518</v>
      </c>
      <c r="E246" s="73">
        <v>3500164</v>
      </c>
      <c r="F246" s="74">
        <v>7959772.112135875</v>
      </c>
      <c r="G246" s="74">
        <v>4227701</v>
      </c>
      <c r="H246" s="74">
        <v>3938049.0000000005</v>
      </c>
      <c r="I246" s="74">
        <v>1710768</v>
      </c>
      <c r="J246" s="93">
        <v>81749</v>
      </c>
      <c r="K246" s="127">
        <f t="shared" si="3"/>
        <v>25323367.112135876</v>
      </c>
    </row>
    <row r="247" spans="1:12">
      <c r="A247" s="249"/>
      <c r="B247" s="14" t="s">
        <v>8</v>
      </c>
      <c r="C247" s="74">
        <v>2565714</v>
      </c>
      <c r="D247" s="74">
        <v>941868</v>
      </c>
      <c r="E247" s="73">
        <v>2593105</v>
      </c>
      <c r="F247" s="74">
        <v>8922341.7883764133</v>
      </c>
      <c r="G247" s="74">
        <v>4185740</v>
      </c>
      <c r="H247" s="74">
        <v>2443017.9999999995</v>
      </c>
      <c r="I247" s="74">
        <v>1587097</v>
      </c>
      <c r="J247" s="93">
        <v>44848</v>
      </c>
      <c r="K247" s="127">
        <f t="shared" si="3"/>
        <v>23283731.788376413</v>
      </c>
    </row>
    <row r="248" spans="1:12">
      <c r="A248" s="249"/>
      <c r="B248" s="14" t="s">
        <v>9</v>
      </c>
      <c r="C248" s="74">
        <v>2585708</v>
      </c>
      <c r="D248" s="74">
        <v>978658</v>
      </c>
      <c r="E248" s="73">
        <v>1980098</v>
      </c>
      <c r="F248" s="74">
        <v>8569107.3844743632</v>
      </c>
      <c r="G248" s="74">
        <v>4115430</v>
      </c>
      <c r="H248" s="74">
        <v>1026846</v>
      </c>
      <c r="I248" s="74">
        <v>1533944</v>
      </c>
      <c r="J248" s="93">
        <v>56765</v>
      </c>
      <c r="K248" s="127">
        <f t="shared" si="3"/>
        <v>20846556.384474363</v>
      </c>
    </row>
    <row r="249" spans="1:12">
      <c r="A249" s="249"/>
      <c r="B249" s="14" t="s">
        <v>10</v>
      </c>
      <c r="C249" s="74">
        <v>2650171</v>
      </c>
      <c r="D249" s="74">
        <v>982068</v>
      </c>
      <c r="E249" s="73">
        <v>1916975</v>
      </c>
      <c r="F249" s="74">
        <v>9154944.4264893439</v>
      </c>
      <c r="G249" s="74">
        <v>4342720</v>
      </c>
      <c r="H249" s="74">
        <v>1529954.0000000002</v>
      </c>
      <c r="I249" s="74">
        <v>1665385</v>
      </c>
      <c r="J249" s="93">
        <v>50206</v>
      </c>
      <c r="K249" s="127">
        <f t="shared" si="3"/>
        <v>22292423.426489346</v>
      </c>
    </row>
    <row r="250" spans="1:12">
      <c r="A250" s="249"/>
      <c r="B250" s="14" t="s">
        <v>11</v>
      </c>
      <c r="C250" s="74">
        <v>2645540</v>
      </c>
      <c r="D250" s="74">
        <v>884231</v>
      </c>
      <c r="E250" s="73">
        <v>2610184</v>
      </c>
      <c r="F250" s="74">
        <v>8815559.3309126496</v>
      </c>
      <c r="G250" s="74">
        <v>4229808</v>
      </c>
      <c r="H250" s="74">
        <v>1546160.9999999995</v>
      </c>
      <c r="I250" s="74">
        <v>1490678</v>
      </c>
      <c r="J250" s="93">
        <v>47793</v>
      </c>
      <c r="K250" s="127">
        <f t="shared" si="3"/>
        <v>22269954.33091265</v>
      </c>
    </row>
    <row r="251" spans="1:12" ht="15" thickBot="1">
      <c r="A251" s="250"/>
      <c r="B251" s="15" t="s">
        <v>12</v>
      </c>
      <c r="C251" s="82">
        <v>2373825</v>
      </c>
      <c r="D251" s="82">
        <v>917525</v>
      </c>
      <c r="E251" s="81">
        <v>1783538.0650406505</v>
      </c>
      <c r="F251" s="82">
        <v>8255707.8320438107</v>
      </c>
      <c r="G251" s="82">
        <v>4094847</v>
      </c>
      <c r="H251" s="82">
        <v>1503910.0793650795</v>
      </c>
      <c r="I251" s="82">
        <v>1398202</v>
      </c>
      <c r="J251" s="93">
        <v>40278</v>
      </c>
      <c r="K251" s="127">
        <f t="shared" si="3"/>
        <v>20367832.976449542</v>
      </c>
    </row>
    <row r="252" spans="1:12">
      <c r="A252" s="248">
        <v>2013</v>
      </c>
      <c r="B252" s="16" t="s">
        <v>1</v>
      </c>
      <c r="C252" s="83">
        <v>2300276</v>
      </c>
      <c r="D252" s="83">
        <v>896431</v>
      </c>
      <c r="E252" s="198">
        <v>1712125</v>
      </c>
      <c r="F252" s="83">
        <v>7380467.7869391609</v>
      </c>
      <c r="G252" s="83">
        <v>3795257</v>
      </c>
      <c r="H252" s="80">
        <v>1254209</v>
      </c>
      <c r="I252" s="83">
        <v>1212868</v>
      </c>
      <c r="J252" s="94">
        <v>43491</v>
      </c>
      <c r="K252" s="129">
        <f t="shared" si="3"/>
        <v>18595124.786939159</v>
      </c>
      <c r="L252" s="92"/>
    </row>
    <row r="253" spans="1:12">
      <c r="A253" s="249"/>
      <c r="B253" s="14" t="s">
        <v>2</v>
      </c>
      <c r="C253" s="85">
        <v>2094967</v>
      </c>
      <c r="D253" s="85">
        <v>808138</v>
      </c>
      <c r="E253" s="199">
        <v>1784684</v>
      </c>
      <c r="F253" s="85">
        <v>6644530.9956606347</v>
      </c>
      <c r="G253" s="85">
        <v>3375930</v>
      </c>
      <c r="H253" s="74">
        <v>951900.34228187916</v>
      </c>
      <c r="I253" s="85">
        <v>1024276</v>
      </c>
      <c r="J253" s="95">
        <v>53366</v>
      </c>
      <c r="K253" s="130">
        <f t="shared" si="3"/>
        <v>16737792.337942515</v>
      </c>
      <c r="L253" s="92"/>
    </row>
    <row r="254" spans="1:12">
      <c r="A254" s="249"/>
      <c r="B254" s="14" t="s">
        <v>3</v>
      </c>
      <c r="C254" s="85">
        <v>2711068</v>
      </c>
      <c r="D254" s="85">
        <v>955680</v>
      </c>
      <c r="E254" s="199">
        <v>1738780</v>
      </c>
      <c r="F254" s="85">
        <v>8284728.5301977219</v>
      </c>
      <c r="G254" s="85">
        <v>4162526</v>
      </c>
      <c r="H254" s="74">
        <v>1166294.3815686272</v>
      </c>
      <c r="I254" s="85">
        <v>1107362</v>
      </c>
      <c r="J254" s="95">
        <v>44111</v>
      </c>
      <c r="K254" s="130">
        <f t="shared" si="3"/>
        <v>20170549.91176635</v>
      </c>
      <c r="L254" s="92"/>
    </row>
    <row r="255" spans="1:12">
      <c r="A255" s="249"/>
      <c r="B255" s="14" t="s">
        <v>4</v>
      </c>
      <c r="C255" s="85">
        <v>2706167</v>
      </c>
      <c r="D255" s="85">
        <v>963032</v>
      </c>
      <c r="E255" s="199">
        <v>1441940</v>
      </c>
      <c r="F255" s="85">
        <v>9128717.379297059</v>
      </c>
      <c r="G255" s="85">
        <v>4198983</v>
      </c>
      <c r="H255" s="74">
        <v>1100820.0974025975</v>
      </c>
      <c r="I255" s="85">
        <v>1235892</v>
      </c>
      <c r="J255" s="95">
        <v>35251</v>
      </c>
      <c r="K255" s="130">
        <f t="shared" si="3"/>
        <v>20810802.476699658</v>
      </c>
      <c r="L255" s="92"/>
    </row>
    <row r="256" spans="1:12">
      <c r="A256" s="249"/>
      <c r="B256" s="14" t="s">
        <v>5</v>
      </c>
      <c r="C256" s="85">
        <v>2715204</v>
      </c>
      <c r="D256" s="85">
        <v>976260</v>
      </c>
      <c r="E256" s="199">
        <v>1306752.0078873239</v>
      </c>
      <c r="F256" s="85">
        <v>9828833.2715011779</v>
      </c>
      <c r="G256" s="85">
        <v>4297917</v>
      </c>
      <c r="H256" s="74">
        <v>995736.00000000012</v>
      </c>
      <c r="I256" s="85">
        <v>1458856</v>
      </c>
      <c r="J256" s="95">
        <v>36902</v>
      </c>
      <c r="K256" s="130">
        <f t="shared" si="3"/>
        <v>21616460.279388502</v>
      </c>
      <c r="L256" s="92"/>
    </row>
    <row r="257" spans="1:12">
      <c r="A257" s="249"/>
      <c r="B257" s="14" t="s">
        <v>6</v>
      </c>
      <c r="C257" s="85">
        <v>2780408</v>
      </c>
      <c r="D257" s="85">
        <v>890615</v>
      </c>
      <c r="E257" s="199">
        <v>1122118</v>
      </c>
      <c r="F257" s="85">
        <v>8895194.3124911543</v>
      </c>
      <c r="G257" s="85">
        <v>3877796</v>
      </c>
      <c r="H257" s="74">
        <v>742199</v>
      </c>
      <c r="I257" s="85">
        <v>1298158</v>
      </c>
      <c r="J257" s="86">
        <v>41406</v>
      </c>
      <c r="K257" s="130">
        <f t="shared" si="3"/>
        <v>19647894.312491156</v>
      </c>
      <c r="L257" s="92"/>
    </row>
    <row r="258" spans="1:12">
      <c r="A258" s="249"/>
      <c r="B258" s="17" t="s">
        <v>7</v>
      </c>
      <c r="C258" s="85">
        <v>3012851</v>
      </c>
      <c r="D258" s="85">
        <v>793205</v>
      </c>
      <c r="E258" s="199">
        <v>1271737</v>
      </c>
      <c r="F258" s="85">
        <v>8946140.2914732993</v>
      </c>
      <c r="G258" s="85">
        <v>3575162</v>
      </c>
      <c r="H258" s="74">
        <v>654207.99999999988</v>
      </c>
      <c r="I258" s="85">
        <v>1543948</v>
      </c>
      <c r="J258" s="87">
        <v>72358</v>
      </c>
      <c r="K258" s="130">
        <f t="shared" si="3"/>
        <v>19869609.291473299</v>
      </c>
      <c r="L258" s="92"/>
    </row>
    <row r="259" spans="1:12">
      <c r="A259" s="249"/>
      <c r="B259" s="14" t="s">
        <v>8</v>
      </c>
      <c r="C259" s="85">
        <v>3122439</v>
      </c>
      <c r="D259" s="85">
        <v>812435</v>
      </c>
      <c r="E259" s="199">
        <v>1255183</v>
      </c>
      <c r="F259" s="85">
        <v>9390228.2756630983</v>
      </c>
      <c r="G259" s="85">
        <v>3702863</v>
      </c>
      <c r="H259" s="74">
        <v>656282</v>
      </c>
      <c r="I259" s="85">
        <v>1389542</v>
      </c>
      <c r="J259" s="88">
        <v>0</v>
      </c>
      <c r="K259" s="130">
        <f t="shared" si="3"/>
        <v>20328972.2756631</v>
      </c>
    </row>
    <row r="260" spans="1:12">
      <c r="A260" s="249"/>
      <c r="B260" s="14" t="s">
        <v>9</v>
      </c>
      <c r="C260" s="85">
        <v>3030811</v>
      </c>
      <c r="D260" s="85">
        <v>755993</v>
      </c>
      <c r="E260" s="199">
        <v>1077557</v>
      </c>
      <c r="F260" s="85">
        <v>8952515.2597124092</v>
      </c>
      <c r="G260" s="85">
        <v>3307787</v>
      </c>
      <c r="H260" s="74">
        <v>716401</v>
      </c>
      <c r="I260" s="85">
        <v>1373312</v>
      </c>
      <c r="J260" s="86">
        <v>46671</v>
      </c>
      <c r="K260" s="130">
        <f t="shared" si="3"/>
        <v>19261047.259712409</v>
      </c>
      <c r="L260" s="92"/>
    </row>
    <row r="261" spans="1:12">
      <c r="A261" s="249"/>
      <c r="B261" s="14" t="s">
        <v>10</v>
      </c>
      <c r="C261" s="85">
        <v>3241892</v>
      </c>
      <c r="D261" s="85">
        <v>891606</v>
      </c>
      <c r="E261" s="199">
        <v>1143932</v>
      </c>
      <c r="F261" s="85">
        <v>9910486.4040258471</v>
      </c>
      <c r="G261" s="85">
        <v>3683487</v>
      </c>
      <c r="H261" s="74">
        <v>1340953.9999999998</v>
      </c>
      <c r="I261" s="85">
        <v>1409632</v>
      </c>
      <c r="J261" s="86">
        <v>63856</v>
      </c>
      <c r="K261" s="130">
        <f t="shared" si="3"/>
        <v>21685845.404025845</v>
      </c>
      <c r="L261" s="92"/>
    </row>
    <row r="262" spans="1:12">
      <c r="A262" s="249"/>
      <c r="B262" s="14" t="s">
        <v>11</v>
      </c>
      <c r="C262" s="85">
        <v>3011281</v>
      </c>
      <c r="D262" s="85">
        <v>873618</v>
      </c>
      <c r="E262" s="199">
        <v>1095839</v>
      </c>
      <c r="F262" s="85">
        <v>9351331.4020670764</v>
      </c>
      <c r="G262" s="85">
        <v>3501008</v>
      </c>
      <c r="H262" s="74">
        <v>1019828</v>
      </c>
      <c r="I262" s="85">
        <v>1253186</v>
      </c>
      <c r="J262" s="86">
        <v>60188</v>
      </c>
      <c r="K262" s="130">
        <f t="shared" si="3"/>
        <v>20166279.402067076</v>
      </c>
      <c r="L262" s="92"/>
    </row>
    <row r="263" spans="1:12" ht="15" thickBot="1">
      <c r="A263" s="250"/>
      <c r="B263" s="18" t="s">
        <v>12</v>
      </c>
      <c r="C263" s="89">
        <v>2701537</v>
      </c>
      <c r="D263" s="89">
        <v>772514</v>
      </c>
      <c r="E263" s="200">
        <v>970200</v>
      </c>
      <c r="F263" s="89">
        <v>8047950.6115885479</v>
      </c>
      <c r="G263" s="89">
        <v>3178858</v>
      </c>
      <c r="H263" s="82">
        <v>848588</v>
      </c>
      <c r="I263" s="89">
        <v>1112177</v>
      </c>
      <c r="J263" s="90">
        <v>49786</v>
      </c>
      <c r="K263" s="131">
        <f t="shared" si="3"/>
        <v>17681610.611588549</v>
      </c>
      <c r="L263" s="92"/>
    </row>
    <row r="264" spans="1:12">
      <c r="A264" s="248">
        <v>2014</v>
      </c>
      <c r="B264" s="57" t="s">
        <v>1</v>
      </c>
      <c r="C264" s="83">
        <v>2414935</v>
      </c>
      <c r="D264" s="83">
        <v>718711</v>
      </c>
      <c r="E264" s="198">
        <v>1098966.0000000002</v>
      </c>
      <c r="F264" s="83">
        <v>7503210</v>
      </c>
      <c r="G264" s="80">
        <v>2828318</v>
      </c>
      <c r="H264" s="80">
        <v>1739952</v>
      </c>
      <c r="I264" s="83">
        <v>931673</v>
      </c>
      <c r="J264" s="84">
        <v>40144</v>
      </c>
      <c r="K264" s="129">
        <f t="shared" si="3"/>
        <v>17275909</v>
      </c>
    </row>
    <row r="265" spans="1:12">
      <c r="A265" s="249"/>
      <c r="B265" s="58" t="s">
        <v>2</v>
      </c>
      <c r="C265" s="85">
        <v>2385132</v>
      </c>
      <c r="D265" s="85">
        <v>781072</v>
      </c>
      <c r="E265" s="199">
        <v>933461.00000000012</v>
      </c>
      <c r="F265" s="85">
        <v>7584418</v>
      </c>
      <c r="G265" s="85">
        <v>2912323</v>
      </c>
      <c r="H265" s="74">
        <v>2078494</v>
      </c>
      <c r="I265" s="85">
        <v>926022</v>
      </c>
      <c r="J265" s="86">
        <v>44241</v>
      </c>
      <c r="K265" s="130">
        <f t="shared" si="3"/>
        <v>17645163</v>
      </c>
    </row>
    <row r="266" spans="1:12">
      <c r="A266" s="249"/>
      <c r="B266" s="58" t="s">
        <v>3</v>
      </c>
      <c r="C266" s="85">
        <v>2809342</v>
      </c>
      <c r="D266" s="85">
        <v>898678</v>
      </c>
      <c r="E266" s="199">
        <v>1312165.9999999995</v>
      </c>
      <c r="F266" s="85">
        <v>8422331</v>
      </c>
      <c r="G266" s="85">
        <v>3157797</v>
      </c>
      <c r="H266" s="74">
        <v>2321270</v>
      </c>
      <c r="I266" s="85">
        <v>891907</v>
      </c>
      <c r="J266" s="86">
        <v>58895</v>
      </c>
      <c r="K266" s="130">
        <f t="shared" si="3"/>
        <v>19872386</v>
      </c>
    </row>
    <row r="267" spans="1:12">
      <c r="A267" s="249"/>
      <c r="B267" s="58" t="s">
        <v>4</v>
      </c>
      <c r="C267" s="85">
        <v>2706516</v>
      </c>
      <c r="D267" s="85">
        <v>905157</v>
      </c>
      <c r="E267" s="199">
        <v>1401888.9999999995</v>
      </c>
      <c r="F267" s="85">
        <v>8816807</v>
      </c>
      <c r="G267" s="85">
        <v>2872235</v>
      </c>
      <c r="H267" s="74">
        <v>2737879</v>
      </c>
      <c r="I267" s="85">
        <v>1194220</v>
      </c>
      <c r="J267" s="86">
        <v>54769</v>
      </c>
      <c r="K267" s="130">
        <f t="shared" si="3"/>
        <v>20689472</v>
      </c>
    </row>
    <row r="268" spans="1:12">
      <c r="A268" s="249"/>
      <c r="B268" s="58" t="s">
        <v>5</v>
      </c>
      <c r="C268" s="85">
        <v>2778553</v>
      </c>
      <c r="D268" s="85">
        <v>902247</v>
      </c>
      <c r="E268" s="199">
        <v>1411956.4</v>
      </c>
      <c r="F268" s="85">
        <v>9622048</v>
      </c>
      <c r="G268" s="85">
        <v>3026733</v>
      </c>
      <c r="H268" s="74">
        <v>1928239</v>
      </c>
      <c r="I268" s="85">
        <v>1120209</v>
      </c>
      <c r="J268" s="86">
        <v>54115</v>
      </c>
      <c r="K268" s="130">
        <f t="shared" ref="K268:K331" si="4">+E268+H268+I268+F268+G268+C268+D268+J268</f>
        <v>20844100.399999999</v>
      </c>
    </row>
    <row r="269" spans="1:12">
      <c r="A269" s="249"/>
      <c r="B269" s="58" t="s">
        <v>6</v>
      </c>
      <c r="C269" s="85">
        <v>2406346</v>
      </c>
      <c r="D269" s="85">
        <v>983814</v>
      </c>
      <c r="E269" s="199">
        <v>1526044.5999999994</v>
      </c>
      <c r="F269" s="85">
        <v>9290091</v>
      </c>
      <c r="G269" s="85">
        <v>3105311</v>
      </c>
      <c r="H269" s="74">
        <v>2846411</v>
      </c>
      <c r="I269" s="85">
        <v>1034173</v>
      </c>
      <c r="J269" s="86">
        <v>47190</v>
      </c>
      <c r="K269" s="130">
        <f t="shared" si="4"/>
        <v>21239380.600000001</v>
      </c>
    </row>
    <row r="270" spans="1:12">
      <c r="A270" s="249"/>
      <c r="B270" s="59" t="s">
        <v>7</v>
      </c>
      <c r="C270" s="85">
        <v>2415349</v>
      </c>
      <c r="D270" s="85">
        <v>933296</v>
      </c>
      <c r="E270" s="199">
        <v>1644929.3999999994</v>
      </c>
      <c r="F270" s="85">
        <v>9545241</v>
      </c>
      <c r="G270" s="85">
        <v>3328361</v>
      </c>
      <c r="H270" s="74">
        <v>3533644</v>
      </c>
      <c r="I270" s="85">
        <v>963863</v>
      </c>
      <c r="J270" s="87">
        <v>62460</v>
      </c>
      <c r="K270" s="130">
        <f t="shared" si="4"/>
        <v>22427143.399999999</v>
      </c>
    </row>
    <row r="271" spans="1:12">
      <c r="A271" s="249"/>
      <c r="B271" s="58" t="s">
        <v>8</v>
      </c>
      <c r="C271" s="85">
        <v>2372083</v>
      </c>
      <c r="D271" s="85">
        <v>963703</v>
      </c>
      <c r="E271" s="199">
        <v>1628355.2000000002</v>
      </c>
      <c r="F271" s="85">
        <v>9829362</v>
      </c>
      <c r="G271" s="85">
        <v>3466615</v>
      </c>
      <c r="H271" s="74">
        <v>4071303</v>
      </c>
      <c r="I271" s="85">
        <v>979547</v>
      </c>
      <c r="J271" s="86">
        <v>61795</v>
      </c>
      <c r="K271" s="130">
        <f t="shared" si="4"/>
        <v>23372763.199999999</v>
      </c>
    </row>
    <row r="272" spans="1:12">
      <c r="A272" s="249"/>
      <c r="B272" s="58" t="s">
        <v>9</v>
      </c>
      <c r="C272" s="85">
        <v>2523623</v>
      </c>
      <c r="D272" s="85">
        <v>1032088</v>
      </c>
      <c r="E272" s="199">
        <v>1972452.4000000004</v>
      </c>
      <c r="F272" s="85">
        <v>11257031</v>
      </c>
      <c r="G272" s="85">
        <v>3767084</v>
      </c>
      <c r="H272" s="74">
        <v>4897692</v>
      </c>
      <c r="I272" s="85">
        <v>1204850</v>
      </c>
      <c r="J272" s="86">
        <v>62932</v>
      </c>
      <c r="K272" s="130">
        <f t="shared" si="4"/>
        <v>26717752.399999999</v>
      </c>
    </row>
    <row r="273" spans="1:16">
      <c r="A273" s="249"/>
      <c r="B273" s="58" t="s">
        <v>10</v>
      </c>
      <c r="C273" s="85">
        <v>2552665</v>
      </c>
      <c r="D273" s="85">
        <v>1019243</v>
      </c>
      <c r="E273" s="199">
        <v>1791817.3999999994</v>
      </c>
      <c r="F273" s="85">
        <v>11753785</v>
      </c>
      <c r="G273" s="85">
        <v>3852137</v>
      </c>
      <c r="H273" s="74">
        <v>5029250</v>
      </c>
      <c r="I273" s="85">
        <v>1185367</v>
      </c>
      <c r="J273" s="86">
        <v>66065</v>
      </c>
      <c r="K273" s="130">
        <f t="shared" si="4"/>
        <v>27250329.399999999</v>
      </c>
    </row>
    <row r="274" spans="1:16">
      <c r="A274" s="249"/>
      <c r="B274" s="58" t="s">
        <v>11</v>
      </c>
      <c r="C274" s="85">
        <v>2295226</v>
      </c>
      <c r="D274" s="85">
        <v>861200</v>
      </c>
      <c r="E274" s="199">
        <v>1556907.7999999998</v>
      </c>
      <c r="F274" s="85">
        <v>10809774</v>
      </c>
      <c r="G274" s="85">
        <v>3560395</v>
      </c>
      <c r="H274" s="74">
        <v>4186022</v>
      </c>
      <c r="I274" s="85">
        <v>1115775</v>
      </c>
      <c r="J274" s="86">
        <v>54537</v>
      </c>
      <c r="K274" s="130">
        <f t="shared" si="4"/>
        <v>24439836.800000001</v>
      </c>
    </row>
    <row r="275" spans="1:16" ht="15" thickBot="1">
      <c r="A275" s="250"/>
      <c r="B275" s="60" t="s">
        <v>12</v>
      </c>
      <c r="C275" s="89">
        <v>2216849</v>
      </c>
      <c r="D275" s="89">
        <v>975245</v>
      </c>
      <c r="E275" s="200">
        <v>2051566.3999999997</v>
      </c>
      <c r="F275" s="89">
        <v>10598848</v>
      </c>
      <c r="G275" s="89">
        <v>3362201</v>
      </c>
      <c r="H275" s="77">
        <v>4293691</v>
      </c>
      <c r="I275" s="89">
        <v>1037500</v>
      </c>
      <c r="J275" s="91">
        <v>44220</v>
      </c>
      <c r="K275" s="131">
        <f t="shared" si="4"/>
        <v>24580120.399999999</v>
      </c>
    </row>
    <row r="276" spans="1:16">
      <c r="A276" s="251">
        <v>2015</v>
      </c>
      <c r="B276" s="57" t="s">
        <v>1</v>
      </c>
      <c r="C276" s="83">
        <v>2027107</v>
      </c>
      <c r="D276" s="83">
        <v>932687</v>
      </c>
      <c r="E276" s="198">
        <v>1939135.5999999999</v>
      </c>
      <c r="F276" s="83">
        <v>9457951</v>
      </c>
      <c r="G276" s="80">
        <v>3106232</v>
      </c>
      <c r="H276" s="80">
        <v>3602824</v>
      </c>
      <c r="I276" s="83">
        <v>986425</v>
      </c>
      <c r="J276" s="84">
        <v>53845</v>
      </c>
      <c r="K276" s="129">
        <f t="shared" si="4"/>
        <v>22106206.600000001</v>
      </c>
      <c r="M276" s="133"/>
      <c r="N276" s="133"/>
      <c r="O276" s="133"/>
      <c r="P276" s="133"/>
    </row>
    <row r="277" spans="1:16">
      <c r="A277" s="252"/>
      <c r="B277" s="58" t="s">
        <v>2</v>
      </c>
      <c r="C277" s="85">
        <v>2007342</v>
      </c>
      <c r="D277" s="85">
        <v>961758</v>
      </c>
      <c r="E277" s="199">
        <v>2256740.1999999997</v>
      </c>
      <c r="F277" s="85">
        <v>9194559</v>
      </c>
      <c r="G277" s="85">
        <v>3115137</v>
      </c>
      <c r="H277" s="74">
        <v>3267224</v>
      </c>
      <c r="I277" s="85">
        <v>1040359</v>
      </c>
      <c r="J277" s="111">
        <v>64051</v>
      </c>
      <c r="K277" s="130">
        <f t="shared" si="4"/>
        <v>21907170.199999999</v>
      </c>
    </row>
    <row r="278" spans="1:16">
      <c r="A278" s="252"/>
      <c r="B278" s="110" t="s">
        <v>3</v>
      </c>
      <c r="C278" s="85">
        <v>2215516</v>
      </c>
      <c r="D278" s="85">
        <v>1047154</v>
      </c>
      <c r="E278" s="199">
        <v>2984300</v>
      </c>
      <c r="F278" s="85">
        <v>10691552</v>
      </c>
      <c r="G278" s="85">
        <v>3647535</v>
      </c>
      <c r="H278" s="74">
        <v>4107597</v>
      </c>
      <c r="I278" s="85">
        <v>1381902</v>
      </c>
      <c r="J278" s="86">
        <v>59876</v>
      </c>
      <c r="K278" s="132">
        <f t="shared" si="4"/>
        <v>26135432</v>
      </c>
    </row>
    <row r="279" spans="1:16">
      <c r="A279" s="252"/>
      <c r="B279" s="110" t="s">
        <v>4</v>
      </c>
      <c r="C279" s="85">
        <v>2335178</v>
      </c>
      <c r="D279" s="85">
        <v>1098269</v>
      </c>
      <c r="E279" s="199">
        <v>3266235</v>
      </c>
      <c r="F279" s="85">
        <v>11576856</v>
      </c>
      <c r="G279" s="85">
        <v>4041681</v>
      </c>
      <c r="H279" s="74">
        <v>5310379</v>
      </c>
      <c r="I279" s="85">
        <v>1504321</v>
      </c>
      <c r="J279" s="86">
        <v>62167</v>
      </c>
      <c r="K279" s="132">
        <f t="shared" si="4"/>
        <v>29195086</v>
      </c>
    </row>
    <row r="280" spans="1:16">
      <c r="A280" s="252"/>
      <c r="B280" s="58" t="s">
        <v>5</v>
      </c>
      <c r="C280" s="85">
        <v>2218343</v>
      </c>
      <c r="D280" s="85">
        <v>1027939</v>
      </c>
      <c r="E280" s="199">
        <v>3078270</v>
      </c>
      <c r="F280" s="85">
        <v>11070289</v>
      </c>
      <c r="G280" s="85">
        <v>3819973</v>
      </c>
      <c r="H280" s="74">
        <v>4987574</v>
      </c>
      <c r="I280" s="85">
        <v>1555876</v>
      </c>
      <c r="J280" s="111">
        <v>56965</v>
      </c>
      <c r="K280" s="130">
        <f t="shared" si="4"/>
        <v>27815229</v>
      </c>
    </row>
    <row r="281" spans="1:16">
      <c r="A281" s="252"/>
      <c r="B281" s="58" t="s">
        <v>6</v>
      </c>
      <c r="C281" s="85">
        <v>2243707</v>
      </c>
      <c r="D281" s="85">
        <v>1038574</v>
      </c>
      <c r="E281" s="199">
        <v>3364086</v>
      </c>
      <c r="F281" s="85">
        <v>11028072</v>
      </c>
      <c r="G281" s="85">
        <v>3931185</v>
      </c>
      <c r="H281" s="74">
        <v>4372929</v>
      </c>
      <c r="I281" s="85">
        <v>1670849</v>
      </c>
      <c r="J281" s="111">
        <v>50420</v>
      </c>
      <c r="K281" s="130">
        <f t="shared" si="4"/>
        <v>27699822</v>
      </c>
    </row>
    <row r="282" spans="1:16">
      <c r="A282" s="252"/>
      <c r="B282" s="58" t="s">
        <v>7</v>
      </c>
      <c r="C282" s="85">
        <v>2298091</v>
      </c>
      <c r="D282" s="85">
        <v>1073483</v>
      </c>
      <c r="E282" s="199">
        <v>4104919</v>
      </c>
      <c r="F282" s="85">
        <v>11169825</v>
      </c>
      <c r="G282" s="85">
        <v>4256063</v>
      </c>
      <c r="H282" s="74">
        <v>4962554</v>
      </c>
      <c r="I282" s="85">
        <v>1682505</v>
      </c>
      <c r="J282" s="86">
        <v>64410</v>
      </c>
      <c r="K282" s="130">
        <f t="shared" si="4"/>
        <v>29611850</v>
      </c>
    </row>
    <row r="283" spans="1:16">
      <c r="A283" s="252"/>
      <c r="B283" s="58" t="s">
        <v>8</v>
      </c>
      <c r="C283" s="85">
        <v>2143544</v>
      </c>
      <c r="D283" s="85">
        <v>1044658</v>
      </c>
      <c r="E283" s="199">
        <v>3898069</v>
      </c>
      <c r="F283" s="85">
        <v>10871531</v>
      </c>
      <c r="G283" s="85">
        <v>4059610</v>
      </c>
      <c r="H283" s="74">
        <v>4756097</v>
      </c>
      <c r="I283" s="85">
        <v>1693648</v>
      </c>
      <c r="J283" s="86">
        <v>56838</v>
      </c>
      <c r="K283" s="130">
        <f t="shared" si="4"/>
        <v>28523995</v>
      </c>
    </row>
    <row r="284" spans="1:16">
      <c r="A284" s="252"/>
      <c r="B284" s="58" t="s">
        <v>9</v>
      </c>
      <c r="C284" s="85">
        <v>2324718</v>
      </c>
      <c r="D284" s="85">
        <v>1056683</v>
      </c>
      <c r="E284" s="199">
        <v>4318617</v>
      </c>
      <c r="F284" s="85">
        <v>11376099</v>
      </c>
      <c r="G284" s="85">
        <v>4400270</v>
      </c>
      <c r="H284" s="74">
        <v>5340581</v>
      </c>
      <c r="I284" s="85">
        <v>1843400</v>
      </c>
      <c r="J284" s="86">
        <v>53174</v>
      </c>
      <c r="K284" s="130">
        <f t="shared" si="4"/>
        <v>30713542</v>
      </c>
    </row>
    <row r="285" spans="1:16">
      <c r="A285" s="252"/>
      <c r="B285" s="58" t="s">
        <v>10</v>
      </c>
      <c r="C285" s="85">
        <v>2437271</v>
      </c>
      <c r="D285" s="85">
        <v>882970</v>
      </c>
      <c r="E285" s="199">
        <v>4266016</v>
      </c>
      <c r="F285" s="85">
        <v>11298813</v>
      </c>
      <c r="G285" s="85">
        <v>4551844</v>
      </c>
      <c r="H285" s="74">
        <v>5060026</v>
      </c>
      <c r="I285" s="85">
        <v>1826806</v>
      </c>
      <c r="J285" s="86">
        <v>55199</v>
      </c>
      <c r="K285" s="130">
        <f t="shared" si="4"/>
        <v>30378945</v>
      </c>
    </row>
    <row r="286" spans="1:16">
      <c r="A286" s="252"/>
      <c r="B286" s="58" t="s">
        <v>11</v>
      </c>
      <c r="C286" s="85">
        <v>2255419</v>
      </c>
      <c r="D286" s="85">
        <v>853607</v>
      </c>
      <c r="E286" s="199">
        <v>4095596</v>
      </c>
      <c r="F286" s="85">
        <v>10774116</v>
      </c>
      <c r="G286" s="85">
        <v>4357354</v>
      </c>
      <c r="H286" s="74">
        <v>4890531</v>
      </c>
      <c r="I286" s="85">
        <v>1769528</v>
      </c>
      <c r="J286" s="86">
        <v>56417</v>
      </c>
      <c r="K286" s="130">
        <f t="shared" si="4"/>
        <v>29052568</v>
      </c>
    </row>
    <row r="287" spans="1:16" ht="15" thickBot="1">
      <c r="A287" s="252"/>
      <c r="B287" s="116" t="s">
        <v>12</v>
      </c>
      <c r="C287" s="89">
        <v>2122395</v>
      </c>
      <c r="D287" s="89">
        <v>819044</v>
      </c>
      <c r="E287" s="200">
        <v>3968382</v>
      </c>
      <c r="F287" s="89">
        <v>10284725</v>
      </c>
      <c r="G287" s="89">
        <v>3860421</v>
      </c>
      <c r="H287" s="77">
        <v>4534536</v>
      </c>
      <c r="I287" s="89">
        <v>1572745</v>
      </c>
      <c r="J287" s="91">
        <v>45267</v>
      </c>
      <c r="K287" s="131">
        <f t="shared" si="4"/>
        <v>27207515</v>
      </c>
    </row>
    <row r="288" spans="1:16">
      <c r="A288" s="251">
        <v>2016</v>
      </c>
      <c r="B288" s="57" t="s">
        <v>1</v>
      </c>
      <c r="C288" s="83">
        <v>1967056</v>
      </c>
      <c r="D288" s="83">
        <v>759728</v>
      </c>
      <c r="E288" s="198">
        <v>3504671</v>
      </c>
      <c r="F288" s="83">
        <v>9290801</v>
      </c>
      <c r="G288" s="83">
        <v>3595536</v>
      </c>
      <c r="H288" s="80">
        <v>4261009</v>
      </c>
      <c r="I288" s="83">
        <v>1389914</v>
      </c>
      <c r="J288" s="141">
        <v>60840</v>
      </c>
      <c r="K288" s="129">
        <f t="shared" si="4"/>
        <v>24829555</v>
      </c>
    </row>
    <row r="289" spans="1:11">
      <c r="A289" s="252"/>
      <c r="B289" s="110" t="s">
        <v>2</v>
      </c>
      <c r="C289" s="139">
        <v>1799792</v>
      </c>
      <c r="D289" s="139">
        <v>690758</v>
      </c>
      <c r="E289" s="201">
        <v>3722549</v>
      </c>
      <c r="F289" s="139">
        <v>8852987</v>
      </c>
      <c r="G289" s="139">
        <v>3402352</v>
      </c>
      <c r="H289" s="71">
        <v>4286181</v>
      </c>
      <c r="I289" s="139">
        <v>1453970</v>
      </c>
      <c r="J289" s="88">
        <v>51893</v>
      </c>
      <c r="K289" s="130">
        <f t="shared" si="4"/>
        <v>24260482</v>
      </c>
    </row>
    <row r="290" spans="1:11">
      <c r="A290" s="252"/>
      <c r="B290" s="110" t="s">
        <v>3</v>
      </c>
      <c r="C290" s="139">
        <v>2260164</v>
      </c>
      <c r="D290" s="139">
        <v>865426</v>
      </c>
      <c r="E290" s="201">
        <v>4600427</v>
      </c>
      <c r="F290" s="139">
        <v>11359405</v>
      </c>
      <c r="G290" s="139">
        <v>4217624</v>
      </c>
      <c r="H290" s="71">
        <v>5405097</v>
      </c>
      <c r="I290" s="139">
        <v>1792097</v>
      </c>
      <c r="J290" s="88">
        <v>64285</v>
      </c>
      <c r="K290" s="130">
        <f t="shared" si="4"/>
        <v>30564525</v>
      </c>
    </row>
    <row r="291" spans="1:11">
      <c r="A291" s="252"/>
      <c r="B291" s="110" t="s">
        <v>4</v>
      </c>
      <c r="C291" s="139">
        <v>2083917</v>
      </c>
      <c r="D291" s="139">
        <v>801644</v>
      </c>
      <c r="E291" s="201">
        <v>4569723</v>
      </c>
      <c r="F291" s="139">
        <v>11909398</v>
      </c>
      <c r="G291" s="139">
        <v>4337900</v>
      </c>
      <c r="H291" s="71">
        <v>5700310</v>
      </c>
      <c r="I291" s="139">
        <v>1804320</v>
      </c>
      <c r="J291" s="88">
        <v>46566</v>
      </c>
      <c r="K291" s="130">
        <f t="shared" si="4"/>
        <v>31253778</v>
      </c>
    </row>
    <row r="292" spans="1:11">
      <c r="A292" s="252"/>
      <c r="B292" s="110" t="s">
        <v>5</v>
      </c>
      <c r="C292" s="139">
        <v>1992218</v>
      </c>
      <c r="D292" s="139">
        <v>874857</v>
      </c>
      <c r="E292" s="201">
        <v>4619007</v>
      </c>
      <c r="F292" s="139">
        <v>11842797</v>
      </c>
      <c r="G292" s="139">
        <v>4410734</v>
      </c>
      <c r="H292" s="71">
        <v>5405681</v>
      </c>
      <c r="I292" s="139">
        <v>1810833</v>
      </c>
      <c r="J292" s="88">
        <v>49911</v>
      </c>
      <c r="K292" s="130">
        <f t="shared" si="4"/>
        <v>31006038</v>
      </c>
    </row>
    <row r="293" spans="1:11">
      <c r="A293" s="252"/>
      <c r="B293" s="110" t="s">
        <v>6</v>
      </c>
      <c r="C293" s="139">
        <v>1883665</v>
      </c>
      <c r="D293" s="139">
        <v>783548</v>
      </c>
      <c r="E293" s="201">
        <v>4293333</v>
      </c>
      <c r="F293" s="139">
        <v>11697675</v>
      </c>
      <c r="G293" s="139">
        <v>4168093</v>
      </c>
      <c r="H293" s="71">
        <v>4637364</v>
      </c>
      <c r="I293" s="139">
        <v>1678110</v>
      </c>
      <c r="J293" s="88">
        <v>49024</v>
      </c>
      <c r="K293" s="130">
        <f t="shared" si="4"/>
        <v>29190812</v>
      </c>
    </row>
    <row r="294" spans="1:11">
      <c r="A294" s="252"/>
      <c r="B294" s="110" t="s">
        <v>7</v>
      </c>
      <c r="C294" s="139">
        <v>1922768</v>
      </c>
      <c r="D294" s="139">
        <v>794507</v>
      </c>
      <c r="E294" s="201">
        <v>4420388</v>
      </c>
      <c r="F294" s="139">
        <v>11517519</v>
      </c>
      <c r="G294" s="139">
        <v>4260854</v>
      </c>
      <c r="H294" s="71">
        <v>4255418</v>
      </c>
      <c r="I294" s="139">
        <v>1596386</v>
      </c>
      <c r="J294" s="88">
        <v>72324</v>
      </c>
      <c r="K294" s="130">
        <f t="shared" si="4"/>
        <v>28840164</v>
      </c>
    </row>
    <row r="295" spans="1:11">
      <c r="A295" s="252"/>
      <c r="B295" s="110" t="s">
        <v>8</v>
      </c>
      <c r="C295" s="139">
        <v>2160568</v>
      </c>
      <c r="D295" s="139">
        <v>883302</v>
      </c>
      <c r="E295" s="201">
        <v>5015294</v>
      </c>
      <c r="F295" s="139">
        <v>12650327</v>
      </c>
      <c r="G295" s="139">
        <v>4644020</v>
      </c>
      <c r="H295" s="71">
        <v>4935878</v>
      </c>
      <c r="I295" s="139">
        <v>1886887</v>
      </c>
      <c r="J295" s="88">
        <v>70420</v>
      </c>
      <c r="K295" s="130">
        <f t="shared" si="4"/>
        <v>32246696</v>
      </c>
    </row>
    <row r="296" spans="1:11">
      <c r="A296" s="252"/>
      <c r="B296" s="110" t="s">
        <v>9</v>
      </c>
      <c r="C296" s="139">
        <v>2426913</v>
      </c>
      <c r="D296" s="139">
        <v>890797</v>
      </c>
      <c r="E296" s="201">
        <v>5064868</v>
      </c>
      <c r="F296" s="139">
        <v>12539584</v>
      </c>
      <c r="G296" s="139">
        <v>4590433</v>
      </c>
      <c r="H296" s="71">
        <v>4794976</v>
      </c>
      <c r="I296" s="139">
        <v>1865333</v>
      </c>
      <c r="J296" s="88">
        <v>72453</v>
      </c>
      <c r="K296" s="130">
        <f t="shared" si="4"/>
        <v>32245357</v>
      </c>
    </row>
    <row r="297" spans="1:11">
      <c r="A297" s="252"/>
      <c r="B297" s="110" t="s">
        <v>10</v>
      </c>
      <c r="C297" s="139">
        <v>2427778</v>
      </c>
      <c r="D297" s="139">
        <v>807001</v>
      </c>
      <c r="E297" s="201">
        <v>5011925</v>
      </c>
      <c r="F297" s="139">
        <v>12547398</v>
      </c>
      <c r="G297" s="139">
        <v>4462715</v>
      </c>
      <c r="H297" s="71">
        <v>4649134</v>
      </c>
      <c r="I297" s="139">
        <v>1770471</v>
      </c>
      <c r="J297" s="88">
        <v>75284</v>
      </c>
      <c r="K297" s="130">
        <f t="shared" si="4"/>
        <v>31751706</v>
      </c>
    </row>
    <row r="298" spans="1:11">
      <c r="A298" s="252"/>
      <c r="B298" s="110" t="s">
        <v>11</v>
      </c>
      <c r="C298" s="139">
        <v>2556367</v>
      </c>
      <c r="D298" s="139">
        <v>907280</v>
      </c>
      <c r="E298" s="201">
        <v>5106232</v>
      </c>
      <c r="F298" s="139">
        <v>12726669</v>
      </c>
      <c r="G298" s="139">
        <v>4706295</v>
      </c>
      <c r="H298" s="71">
        <v>4728413</v>
      </c>
      <c r="I298" s="139">
        <v>1772060</v>
      </c>
      <c r="J298" s="88">
        <v>64764</v>
      </c>
      <c r="K298" s="130">
        <f t="shared" si="4"/>
        <v>32568080</v>
      </c>
    </row>
    <row r="299" spans="1:11" ht="15" thickBot="1">
      <c r="A299" s="252"/>
      <c r="B299" s="116" t="s">
        <v>12</v>
      </c>
      <c r="C299" s="221">
        <v>2150036</v>
      </c>
      <c r="D299" s="221">
        <v>860201</v>
      </c>
      <c r="E299" s="222">
        <v>4731354</v>
      </c>
      <c r="F299" s="221">
        <v>11687267</v>
      </c>
      <c r="G299" s="221">
        <v>4298663</v>
      </c>
      <c r="H299" s="223">
        <v>4533149</v>
      </c>
      <c r="I299" s="221">
        <v>1620401</v>
      </c>
      <c r="J299" s="224">
        <v>55928</v>
      </c>
      <c r="K299" s="131">
        <f t="shared" si="4"/>
        <v>29936999</v>
      </c>
    </row>
    <row r="300" spans="1:11">
      <c r="A300" s="246">
        <v>2017</v>
      </c>
      <c r="B300" s="57" t="s">
        <v>1</v>
      </c>
      <c r="C300" s="83">
        <v>1968963</v>
      </c>
      <c r="D300" s="83">
        <v>821281</v>
      </c>
      <c r="E300" s="198">
        <v>4304000</v>
      </c>
      <c r="F300" s="83">
        <v>10308624</v>
      </c>
      <c r="G300" s="83">
        <v>3892635</v>
      </c>
      <c r="H300" s="80">
        <v>4209833</v>
      </c>
      <c r="I300" s="83">
        <v>1456205</v>
      </c>
      <c r="J300" s="84">
        <v>62513</v>
      </c>
      <c r="K300" s="129">
        <f t="shared" si="4"/>
        <v>27024054</v>
      </c>
    </row>
    <row r="301" spans="1:11">
      <c r="A301" s="247"/>
      <c r="B301" s="110" t="s">
        <v>2</v>
      </c>
      <c r="C301" s="139">
        <v>1798236</v>
      </c>
      <c r="D301" s="139">
        <v>754962</v>
      </c>
      <c r="E301" s="201">
        <v>3939277</v>
      </c>
      <c r="F301" s="139">
        <v>9097315</v>
      </c>
      <c r="G301" s="139">
        <v>3501582</v>
      </c>
      <c r="H301" s="71">
        <v>3587770</v>
      </c>
      <c r="I301" s="139">
        <v>1314820</v>
      </c>
      <c r="J301" s="88">
        <v>69009</v>
      </c>
      <c r="K301" s="130">
        <f t="shared" si="4"/>
        <v>24062971</v>
      </c>
    </row>
    <row r="302" spans="1:11">
      <c r="A302" s="247"/>
      <c r="B302" s="110" t="s">
        <v>3</v>
      </c>
      <c r="C302" s="139">
        <v>2228376</v>
      </c>
      <c r="D302" s="139">
        <v>984480</v>
      </c>
      <c r="E302" s="201">
        <v>5332409</v>
      </c>
      <c r="F302" s="139">
        <v>12680855</v>
      </c>
      <c r="G302" s="139">
        <v>4702549</v>
      </c>
      <c r="H302" s="71">
        <v>5212122</v>
      </c>
      <c r="I302" s="139">
        <v>1800407</v>
      </c>
      <c r="J302" s="88">
        <v>77941</v>
      </c>
      <c r="K302" s="130">
        <f t="shared" si="4"/>
        <v>33019139</v>
      </c>
    </row>
    <row r="303" spans="1:11">
      <c r="A303" s="247"/>
      <c r="B303" s="110" t="s">
        <v>4</v>
      </c>
      <c r="C303" s="139">
        <v>2068250</v>
      </c>
      <c r="D303" s="139">
        <v>1216529</v>
      </c>
      <c r="E303" s="201">
        <v>4660139</v>
      </c>
      <c r="F303" s="139">
        <v>11658752</v>
      </c>
      <c r="G303" s="139">
        <v>4215177</v>
      </c>
      <c r="H303" s="71">
        <v>4701750</v>
      </c>
      <c r="I303" s="139">
        <v>1626639</v>
      </c>
      <c r="J303" s="88">
        <v>66223</v>
      </c>
      <c r="K303" s="130">
        <f t="shared" si="4"/>
        <v>30213459</v>
      </c>
    </row>
    <row r="304" spans="1:11">
      <c r="A304" s="247"/>
      <c r="B304" s="110" t="s">
        <v>5</v>
      </c>
      <c r="C304" s="139">
        <v>2271480</v>
      </c>
      <c r="D304" s="139">
        <v>1141722</v>
      </c>
      <c r="E304" s="201">
        <v>5190920</v>
      </c>
      <c r="F304" s="139">
        <v>12974732</v>
      </c>
      <c r="G304" s="139">
        <v>4636972</v>
      </c>
      <c r="H304" s="71">
        <v>4906113</v>
      </c>
      <c r="I304" s="139">
        <v>1891643</v>
      </c>
      <c r="J304" s="88">
        <v>60413</v>
      </c>
      <c r="K304" s="130">
        <f t="shared" si="4"/>
        <v>33073995</v>
      </c>
    </row>
    <row r="305" spans="1:13">
      <c r="A305" s="247"/>
      <c r="B305" s="110" t="s">
        <v>6</v>
      </c>
      <c r="C305" s="139">
        <v>2182852</v>
      </c>
      <c r="D305" s="139">
        <v>1098824</v>
      </c>
      <c r="E305" s="201">
        <v>5131668</v>
      </c>
      <c r="F305" s="139">
        <v>12978942</v>
      </c>
      <c r="G305" s="139">
        <v>4675501</v>
      </c>
      <c r="H305" s="71">
        <v>4016252</v>
      </c>
      <c r="I305" s="139">
        <v>1806700</v>
      </c>
      <c r="J305" s="88">
        <v>57878</v>
      </c>
      <c r="K305" s="130">
        <f t="shared" si="4"/>
        <v>31948617</v>
      </c>
    </row>
    <row r="306" spans="1:13">
      <c r="A306" s="247"/>
      <c r="B306" s="110" t="s">
        <v>7</v>
      </c>
      <c r="C306" s="139">
        <v>2191805</v>
      </c>
      <c r="D306" s="139">
        <v>1207453</v>
      </c>
      <c r="E306" s="201">
        <v>5116732</v>
      </c>
      <c r="F306" s="139">
        <v>13041096</v>
      </c>
      <c r="G306" s="139">
        <v>4598095</v>
      </c>
      <c r="H306" s="71">
        <v>4424530</v>
      </c>
      <c r="I306" s="139">
        <v>1907266</v>
      </c>
      <c r="J306" s="88">
        <v>67790</v>
      </c>
      <c r="K306" s="130">
        <f t="shared" si="4"/>
        <v>32554767</v>
      </c>
    </row>
    <row r="307" spans="1:13">
      <c r="A307" s="247"/>
      <c r="B307" s="110" t="s">
        <v>8</v>
      </c>
      <c r="C307" s="139">
        <v>2560421</v>
      </c>
      <c r="D307" s="139">
        <v>1234901</v>
      </c>
      <c r="E307" s="201">
        <v>5582762</v>
      </c>
      <c r="F307" s="139">
        <v>13883854</v>
      </c>
      <c r="G307" s="139">
        <v>4526723</v>
      </c>
      <c r="H307" s="71">
        <v>5517682</v>
      </c>
      <c r="I307" s="139">
        <v>2123132</v>
      </c>
      <c r="J307" s="88">
        <v>67574</v>
      </c>
      <c r="K307" s="130">
        <f t="shared" si="4"/>
        <v>35497049</v>
      </c>
    </row>
    <row r="308" spans="1:13">
      <c r="A308" s="247"/>
      <c r="B308" s="110" t="s">
        <v>9</v>
      </c>
      <c r="C308" s="139">
        <v>2410657</v>
      </c>
      <c r="D308" s="139">
        <v>1192652</v>
      </c>
      <c r="E308" s="201">
        <v>5320248</v>
      </c>
      <c r="F308" s="139">
        <v>13707788</v>
      </c>
      <c r="G308" s="139">
        <v>4423114</v>
      </c>
      <c r="H308" s="71">
        <v>5674745</v>
      </c>
      <c r="I308" s="139">
        <v>2152604</v>
      </c>
      <c r="J308" s="88">
        <v>77250</v>
      </c>
      <c r="K308" s="130">
        <f t="shared" si="4"/>
        <v>34959058</v>
      </c>
    </row>
    <row r="309" spans="1:13">
      <c r="A309" s="247"/>
      <c r="B309" s="110" t="s">
        <v>10</v>
      </c>
      <c r="C309" s="139">
        <v>2359310</v>
      </c>
      <c r="D309" s="139">
        <v>1306355</v>
      </c>
      <c r="E309" s="201">
        <v>5673211</v>
      </c>
      <c r="F309" s="139">
        <v>14116447</v>
      </c>
      <c r="G309" s="139">
        <v>4369803</v>
      </c>
      <c r="H309" s="71">
        <v>6382764</v>
      </c>
      <c r="I309" s="139">
        <v>2205700</v>
      </c>
      <c r="J309" s="88">
        <v>90059</v>
      </c>
      <c r="K309" s="130">
        <f t="shared" si="4"/>
        <v>36503649</v>
      </c>
    </row>
    <row r="310" spans="1:13">
      <c r="A310" s="247"/>
      <c r="B310" s="110" t="s">
        <v>11</v>
      </c>
      <c r="C310" s="139">
        <v>2228855</v>
      </c>
      <c r="D310" s="139">
        <v>1338515</v>
      </c>
      <c r="E310" s="201">
        <v>5648331</v>
      </c>
      <c r="F310" s="139">
        <v>14276858</v>
      </c>
      <c r="G310" s="139">
        <v>4830620</v>
      </c>
      <c r="H310" s="71">
        <v>6633523</v>
      </c>
      <c r="I310" s="139">
        <v>2259410</v>
      </c>
      <c r="J310" s="88">
        <v>76480</v>
      </c>
      <c r="K310" s="130">
        <f t="shared" si="4"/>
        <v>37292592</v>
      </c>
      <c r="M310" s="236"/>
    </row>
    <row r="311" spans="1:13" ht="15" thickBot="1">
      <c r="A311" s="247"/>
      <c r="B311" s="11" t="s">
        <v>12</v>
      </c>
      <c r="C311" s="89">
        <v>1966612</v>
      </c>
      <c r="D311" s="89">
        <v>1187102</v>
      </c>
      <c r="E311" s="200">
        <v>4909080</v>
      </c>
      <c r="F311" s="89">
        <v>12768334</v>
      </c>
      <c r="G311" s="89">
        <v>3745300</v>
      </c>
      <c r="H311" s="77">
        <v>5500522</v>
      </c>
      <c r="I311" s="89">
        <v>1912123</v>
      </c>
      <c r="J311" s="90">
        <v>65697</v>
      </c>
      <c r="K311" s="131">
        <f t="shared" si="4"/>
        <v>32054770</v>
      </c>
    </row>
    <row r="312" spans="1:13">
      <c r="A312" s="246">
        <v>2018</v>
      </c>
      <c r="B312" s="110" t="s">
        <v>1</v>
      </c>
      <c r="C312" s="139">
        <v>2104353</v>
      </c>
      <c r="D312" s="139">
        <v>1204299</v>
      </c>
      <c r="E312" s="201">
        <v>4686523</v>
      </c>
      <c r="F312" s="139">
        <v>12368707</v>
      </c>
      <c r="G312" s="139">
        <v>2730318</v>
      </c>
      <c r="H312" s="71">
        <v>5536399</v>
      </c>
      <c r="I312" s="139">
        <v>2054571</v>
      </c>
      <c r="J312" s="88">
        <v>79714</v>
      </c>
      <c r="K312" s="129">
        <f t="shared" si="4"/>
        <v>30764884</v>
      </c>
      <c r="L312" s="234"/>
    </row>
    <row r="313" spans="1:13">
      <c r="A313" s="247"/>
      <c r="B313" s="110" t="s">
        <v>2</v>
      </c>
      <c r="C313" s="139">
        <v>2136160</v>
      </c>
      <c r="D313" s="139">
        <v>1086591</v>
      </c>
      <c r="E313" s="201">
        <v>4603213</v>
      </c>
      <c r="F313" s="139">
        <v>11925626</v>
      </c>
      <c r="G313" s="139">
        <v>2085720</v>
      </c>
      <c r="H313" s="71">
        <v>5161230</v>
      </c>
      <c r="I313" s="139">
        <v>2035611</v>
      </c>
      <c r="J313" s="88">
        <v>88471</v>
      </c>
      <c r="K313" s="130">
        <f t="shared" si="4"/>
        <v>29122622</v>
      </c>
      <c r="L313" s="235"/>
    </row>
    <row r="314" spans="1:13">
      <c r="A314" s="247"/>
      <c r="B314" s="110" t="s">
        <v>3</v>
      </c>
      <c r="C314" s="139">
        <v>2741351</v>
      </c>
      <c r="D314" s="139">
        <v>1389381</v>
      </c>
      <c r="E314" s="201">
        <v>5546943</v>
      </c>
      <c r="F314" s="139">
        <v>15149897</v>
      </c>
      <c r="G314" s="139">
        <v>3302804</v>
      </c>
      <c r="H314" s="71">
        <v>6933867</v>
      </c>
      <c r="I314" s="139">
        <v>2401209</v>
      </c>
      <c r="J314" s="88">
        <v>92481</v>
      </c>
      <c r="K314" s="130">
        <f t="shared" si="4"/>
        <v>37557933</v>
      </c>
      <c r="L314" s="236"/>
    </row>
    <row r="315" spans="1:13">
      <c r="A315" s="247"/>
      <c r="B315" s="110" t="s">
        <v>4</v>
      </c>
      <c r="C315" s="139">
        <v>2670222</v>
      </c>
      <c r="D315" s="139">
        <v>1393386</v>
      </c>
      <c r="E315" s="201">
        <v>5167640</v>
      </c>
      <c r="F315" s="139">
        <v>14456913</v>
      </c>
      <c r="G315" s="139">
        <v>3178978</v>
      </c>
      <c r="H315" s="71">
        <v>6812241</v>
      </c>
      <c r="I315" s="139">
        <v>2293556</v>
      </c>
      <c r="J315" s="88">
        <v>94546</v>
      </c>
      <c r="K315" s="130">
        <f t="shared" si="4"/>
        <v>36067482</v>
      </c>
      <c r="L315" s="236"/>
    </row>
    <row r="316" spans="1:13">
      <c r="A316" s="247"/>
      <c r="B316" s="110" t="s">
        <v>5</v>
      </c>
      <c r="C316" s="139">
        <v>2109498</v>
      </c>
      <c r="D316" s="139">
        <v>1374127</v>
      </c>
      <c r="E316" s="201">
        <v>5625752</v>
      </c>
      <c r="F316" s="139">
        <v>14940319</v>
      </c>
      <c r="G316" s="139">
        <v>3120985</v>
      </c>
      <c r="H316" s="71">
        <v>7557991</v>
      </c>
      <c r="I316" s="139">
        <v>2417190</v>
      </c>
      <c r="J316" s="88">
        <v>98825</v>
      </c>
      <c r="K316" s="130">
        <f t="shared" si="4"/>
        <v>37244687</v>
      </c>
      <c r="L316" s="236"/>
    </row>
    <row r="317" spans="1:13">
      <c r="A317" s="247"/>
      <c r="B317" s="110" t="s">
        <v>6</v>
      </c>
      <c r="C317" s="139">
        <v>456122</v>
      </c>
      <c r="D317" s="139">
        <v>1314334</v>
      </c>
      <c r="E317" s="201">
        <v>5173190</v>
      </c>
      <c r="F317" s="139">
        <v>14241124</v>
      </c>
      <c r="G317" s="139">
        <v>2260019</v>
      </c>
      <c r="H317" s="71">
        <v>6737448</v>
      </c>
      <c r="I317" s="139">
        <v>2594432</v>
      </c>
      <c r="J317" s="88">
        <v>83462</v>
      </c>
      <c r="K317" s="130">
        <f t="shared" si="4"/>
        <v>32860131</v>
      </c>
      <c r="L317" s="236"/>
    </row>
    <row r="318" spans="1:13">
      <c r="A318" s="247"/>
      <c r="B318" s="110" t="s">
        <v>7</v>
      </c>
      <c r="C318" s="139">
        <v>938161</v>
      </c>
      <c r="D318" s="139">
        <v>1366610</v>
      </c>
      <c r="E318" s="201">
        <v>5114478</v>
      </c>
      <c r="F318" s="139">
        <v>14514769</v>
      </c>
      <c r="G318" s="139">
        <v>2291784</v>
      </c>
      <c r="H318" s="71">
        <v>7180250</v>
      </c>
      <c r="I318" s="139">
        <v>2501359</v>
      </c>
      <c r="J318" s="88">
        <v>100375</v>
      </c>
      <c r="K318" s="130">
        <f t="shared" si="4"/>
        <v>34007786</v>
      </c>
      <c r="L318" s="236"/>
    </row>
    <row r="319" spans="1:13">
      <c r="A319" s="247"/>
      <c r="B319" s="110" t="s">
        <v>8</v>
      </c>
      <c r="C319" s="139">
        <v>2458077</v>
      </c>
      <c r="D319" s="139">
        <v>1499688</v>
      </c>
      <c r="E319" s="201">
        <v>5826564</v>
      </c>
      <c r="F319" s="139">
        <v>15940603</v>
      </c>
      <c r="G319" s="139">
        <v>2545802</v>
      </c>
      <c r="H319" s="71">
        <v>7988534</v>
      </c>
      <c r="I319" s="139">
        <v>2748095</v>
      </c>
      <c r="J319" s="88">
        <v>82827</v>
      </c>
      <c r="K319" s="130">
        <f t="shared" si="4"/>
        <v>39090190</v>
      </c>
      <c r="L319" s="234"/>
    </row>
    <row r="320" spans="1:13">
      <c r="A320" s="247"/>
      <c r="B320" s="110" t="s">
        <v>9</v>
      </c>
      <c r="C320" s="139">
        <v>2283011</v>
      </c>
      <c r="D320" s="139">
        <v>1371758</v>
      </c>
      <c r="E320" s="201">
        <v>5206330</v>
      </c>
      <c r="F320" s="139">
        <v>14448929</v>
      </c>
      <c r="G320" s="139">
        <v>2383097</v>
      </c>
      <c r="H320" s="71">
        <v>8187412</v>
      </c>
      <c r="I320" s="139">
        <v>2489097</v>
      </c>
      <c r="J320" s="88">
        <v>69376</v>
      </c>
      <c r="K320" s="130">
        <f t="shared" si="4"/>
        <v>36439010</v>
      </c>
      <c r="L320" s="236"/>
    </row>
    <row r="321" spans="1:12">
      <c r="A321" s="247"/>
      <c r="B321" s="110" t="s">
        <v>10</v>
      </c>
      <c r="C321" s="139">
        <v>2605722</v>
      </c>
      <c r="D321" s="139">
        <v>1504415</v>
      </c>
      <c r="E321" s="201">
        <v>6206149</v>
      </c>
      <c r="F321" s="139">
        <v>16515707</v>
      </c>
      <c r="G321" s="139">
        <v>2655616</v>
      </c>
      <c r="H321" s="71">
        <v>8473588</v>
      </c>
      <c r="I321" s="139">
        <v>2745746</v>
      </c>
      <c r="J321" s="88">
        <v>68468</v>
      </c>
      <c r="K321" s="130">
        <f t="shared" si="4"/>
        <v>40775411</v>
      </c>
      <c r="L321" s="236"/>
    </row>
    <row r="322" spans="1:12">
      <c r="A322" s="247"/>
      <c r="B322" s="110" t="s">
        <v>11</v>
      </c>
      <c r="C322" s="139">
        <v>2372312</v>
      </c>
      <c r="D322" s="139">
        <v>1274760</v>
      </c>
      <c r="E322" s="201">
        <v>5401310</v>
      </c>
      <c r="F322" s="139">
        <v>14514610</v>
      </c>
      <c r="G322" s="139">
        <v>2321427</v>
      </c>
      <c r="H322" s="71">
        <v>7636196</v>
      </c>
      <c r="I322" s="139">
        <v>2497249</v>
      </c>
      <c r="J322" s="88">
        <v>66018</v>
      </c>
      <c r="K322" s="130">
        <f t="shared" si="4"/>
        <v>36083882</v>
      </c>
      <c r="L322" s="236"/>
    </row>
    <row r="323" spans="1:12" ht="15" thickBot="1">
      <c r="A323" s="247"/>
      <c r="B323" s="237" t="s">
        <v>12</v>
      </c>
      <c r="C323" s="238">
        <v>2186342</v>
      </c>
      <c r="D323" s="238">
        <v>1270362</v>
      </c>
      <c r="E323" s="240">
        <v>4780446</v>
      </c>
      <c r="F323" s="238">
        <v>13472509</v>
      </c>
      <c r="G323" s="238">
        <v>2172252</v>
      </c>
      <c r="H323" s="77">
        <v>7286902</v>
      </c>
      <c r="I323" s="89">
        <v>2162104</v>
      </c>
      <c r="J323" s="241">
        <v>56447</v>
      </c>
      <c r="K323" s="131">
        <f t="shared" si="4"/>
        <v>33387364</v>
      </c>
      <c r="L323" s="236"/>
    </row>
    <row r="324" spans="1:12">
      <c r="A324" s="246">
        <v>2019</v>
      </c>
      <c r="B324" s="57" t="s">
        <v>1</v>
      </c>
      <c r="C324" s="239">
        <v>2163818</v>
      </c>
      <c r="D324" s="83">
        <v>1236773</v>
      </c>
      <c r="E324" s="83">
        <v>4711472</v>
      </c>
      <c r="F324" s="83">
        <v>13121908</v>
      </c>
      <c r="G324" s="83">
        <v>2045966</v>
      </c>
      <c r="H324" s="71">
        <v>7130684</v>
      </c>
      <c r="I324" s="139">
        <v>2090619</v>
      </c>
      <c r="J324" s="141">
        <v>71382</v>
      </c>
      <c r="K324" s="132">
        <f t="shared" si="4"/>
        <v>32572622</v>
      </c>
      <c r="L324" s="236"/>
    </row>
    <row r="325" spans="1:12">
      <c r="A325" s="247"/>
      <c r="B325" s="110" t="s">
        <v>2</v>
      </c>
      <c r="C325" s="139">
        <v>2225066</v>
      </c>
      <c r="D325" s="139">
        <v>1203387</v>
      </c>
      <c r="E325" s="201">
        <v>3818036</v>
      </c>
      <c r="F325" s="139">
        <v>13057736</v>
      </c>
      <c r="G325" s="139">
        <v>2024627</v>
      </c>
      <c r="H325" s="71">
        <v>7359204</v>
      </c>
      <c r="I325" s="139">
        <v>2077415</v>
      </c>
      <c r="J325" s="88">
        <v>92035</v>
      </c>
      <c r="K325" s="130">
        <f t="shared" si="4"/>
        <v>31857506</v>
      </c>
      <c r="L325" s="236"/>
    </row>
    <row r="326" spans="1:12">
      <c r="A326" s="247"/>
      <c r="B326" s="110" t="s">
        <v>3</v>
      </c>
      <c r="C326" s="139">
        <v>2443434</v>
      </c>
      <c r="D326" s="139">
        <v>1366108</v>
      </c>
      <c r="E326" s="201">
        <v>4084722</v>
      </c>
      <c r="F326" s="139">
        <v>14632710</v>
      </c>
      <c r="G326" s="139">
        <v>2359984</v>
      </c>
      <c r="H326" s="71">
        <v>7664932</v>
      </c>
      <c r="I326" s="139">
        <v>2378411</v>
      </c>
      <c r="J326" s="88">
        <v>88641</v>
      </c>
      <c r="K326" s="130">
        <f t="shared" si="4"/>
        <v>35018942</v>
      </c>
      <c r="L326" s="236"/>
    </row>
    <row r="327" spans="1:12">
      <c r="A327" s="247"/>
      <c r="B327" s="110" t="s">
        <v>4</v>
      </c>
      <c r="C327" s="139">
        <v>2666155</v>
      </c>
      <c r="D327" s="139">
        <v>1399311</v>
      </c>
      <c r="E327" s="201">
        <v>3706795</v>
      </c>
      <c r="F327" s="139">
        <v>14695536</v>
      </c>
      <c r="G327" s="139">
        <v>2320633</v>
      </c>
      <c r="H327" s="71">
        <v>7448420</v>
      </c>
      <c r="I327" s="139">
        <v>2368781</v>
      </c>
      <c r="J327" s="88">
        <v>81532</v>
      </c>
      <c r="K327" s="130">
        <f t="shared" si="4"/>
        <v>34687163</v>
      </c>
      <c r="L327" s="236"/>
    </row>
    <row r="328" spans="1:12">
      <c r="A328" s="247"/>
      <c r="B328" s="110" t="s">
        <v>5</v>
      </c>
      <c r="C328" s="139">
        <v>2491643</v>
      </c>
      <c r="D328" s="139">
        <v>1515744</v>
      </c>
      <c r="E328" s="201">
        <v>4883796</v>
      </c>
      <c r="F328" s="139">
        <v>15521796</v>
      </c>
      <c r="G328" s="139">
        <v>2420185</v>
      </c>
      <c r="H328" s="71">
        <v>8348596</v>
      </c>
      <c r="I328" s="139">
        <v>2528944</v>
      </c>
      <c r="J328" s="88">
        <v>59229</v>
      </c>
      <c r="K328" s="130">
        <f t="shared" si="4"/>
        <v>37769933</v>
      </c>
      <c r="L328" s="236"/>
    </row>
    <row r="329" spans="1:12">
      <c r="A329" s="247"/>
      <c r="B329" s="110" t="s">
        <v>6</v>
      </c>
      <c r="C329" s="139">
        <v>2169875</v>
      </c>
      <c r="D329" s="139">
        <v>1350835</v>
      </c>
      <c r="E329" s="201">
        <v>4627188</v>
      </c>
      <c r="F329" s="139">
        <v>13822355</v>
      </c>
      <c r="G329" s="139">
        <v>2163700</v>
      </c>
      <c r="H329" s="71">
        <v>7665700</v>
      </c>
      <c r="I329" s="139">
        <v>2214175</v>
      </c>
      <c r="J329" s="88">
        <v>51178</v>
      </c>
      <c r="K329" s="130">
        <f t="shared" si="4"/>
        <v>34065006</v>
      </c>
      <c r="L329" s="236"/>
    </row>
    <row r="330" spans="1:12">
      <c r="A330" s="247"/>
      <c r="B330" s="110" t="s">
        <v>7</v>
      </c>
      <c r="C330" s="139">
        <v>2343252</v>
      </c>
      <c r="D330" s="139">
        <v>1524718</v>
      </c>
      <c r="E330" s="201">
        <v>5285551</v>
      </c>
      <c r="F330" s="139">
        <v>15344662</v>
      </c>
      <c r="G330" s="139">
        <v>2741672</v>
      </c>
      <c r="H330" s="71">
        <v>8293388</v>
      </c>
      <c r="I330" s="139">
        <v>2289735</v>
      </c>
      <c r="J330" s="88">
        <v>65910</v>
      </c>
      <c r="K330" s="130">
        <f t="shared" si="4"/>
        <v>37888888</v>
      </c>
      <c r="L330" s="236"/>
    </row>
    <row r="331" spans="1:12">
      <c r="A331" s="247"/>
      <c r="B331" s="110" t="s">
        <v>8</v>
      </c>
      <c r="C331" s="139">
        <v>2427282</v>
      </c>
      <c r="D331" s="139">
        <v>1588432</v>
      </c>
      <c r="E331" s="201">
        <v>5533780</v>
      </c>
      <c r="F331" s="139">
        <v>15743327</v>
      </c>
      <c r="G331" s="139">
        <v>3372997</v>
      </c>
      <c r="H331" s="71">
        <v>8774542</v>
      </c>
      <c r="I331" s="139">
        <v>2292290</v>
      </c>
      <c r="J331" s="88">
        <v>66398</v>
      </c>
      <c r="K331" s="130">
        <f t="shared" si="4"/>
        <v>39799048</v>
      </c>
      <c r="L331" s="236"/>
    </row>
    <row r="332" spans="1:12">
      <c r="A332" s="247"/>
      <c r="B332" s="110" t="s">
        <v>9</v>
      </c>
      <c r="C332" s="139">
        <v>2379361</v>
      </c>
      <c r="D332" s="139">
        <v>1585414</v>
      </c>
      <c r="E332" s="201">
        <v>5587739</v>
      </c>
      <c r="F332" s="139">
        <v>15573339</v>
      </c>
      <c r="G332" s="139">
        <v>3336545</v>
      </c>
      <c r="H332" s="71">
        <v>8619374</v>
      </c>
      <c r="I332" s="139">
        <v>2209634</v>
      </c>
      <c r="J332" s="88">
        <v>60545</v>
      </c>
      <c r="K332" s="130">
        <f t="shared" ref="K332:K335" si="5">+E332+H332+I332+F332+G332+C332+D332+J332</f>
        <v>39351951</v>
      </c>
      <c r="L332" s="236"/>
    </row>
    <row r="333" spans="1:12">
      <c r="A333" s="247"/>
      <c r="B333" s="110" t="s">
        <v>10</v>
      </c>
      <c r="C333" s="139">
        <v>2385962</v>
      </c>
      <c r="D333" s="139">
        <v>1583876</v>
      </c>
      <c r="E333" s="201">
        <v>5696207</v>
      </c>
      <c r="F333" s="139">
        <v>15954207</v>
      </c>
      <c r="G333" s="139">
        <v>3375553</v>
      </c>
      <c r="H333" s="71">
        <v>8952390</v>
      </c>
      <c r="I333" s="139">
        <v>2252381</v>
      </c>
      <c r="J333" s="88">
        <v>51318</v>
      </c>
      <c r="K333" s="130">
        <f t="shared" si="5"/>
        <v>40251894</v>
      </c>
      <c r="L333" s="236"/>
    </row>
    <row r="334" spans="1:12">
      <c r="A334" s="247"/>
      <c r="B334" s="110" t="s">
        <v>11</v>
      </c>
      <c r="C334" s="139">
        <v>2285120</v>
      </c>
      <c r="D334" s="139">
        <v>1549230</v>
      </c>
      <c r="E334" s="201">
        <v>5446521</v>
      </c>
      <c r="F334" s="139">
        <v>14856740</v>
      </c>
      <c r="G334" s="139">
        <v>3179092</v>
      </c>
      <c r="H334" s="71">
        <v>8323499</v>
      </c>
      <c r="I334" s="139">
        <v>2044040</v>
      </c>
      <c r="J334" s="88">
        <v>67173</v>
      </c>
      <c r="K334" s="130">
        <f t="shared" si="5"/>
        <v>37751415</v>
      </c>
      <c r="L334" s="236"/>
    </row>
    <row r="335" spans="1:12" ht="15" thickBot="1">
      <c r="A335" s="253"/>
      <c r="B335" s="237" t="s">
        <v>12</v>
      </c>
      <c r="C335" s="231">
        <v>2273096</v>
      </c>
      <c r="D335" s="238">
        <v>1586416</v>
      </c>
      <c r="E335" s="240">
        <v>5138690</v>
      </c>
      <c r="F335" s="238">
        <v>13613279</v>
      </c>
      <c r="G335" s="89">
        <v>3049181</v>
      </c>
      <c r="H335" s="243">
        <v>7643603</v>
      </c>
      <c r="I335" s="139">
        <v>1888559</v>
      </c>
      <c r="J335" s="241">
        <v>58927</v>
      </c>
      <c r="K335" s="130">
        <f t="shared" si="5"/>
        <v>35251751</v>
      </c>
      <c r="L335" s="236"/>
    </row>
    <row r="336" spans="1:12">
      <c r="A336" s="244"/>
      <c r="B336" s="232"/>
      <c r="D336" s="232"/>
      <c r="E336" s="242"/>
      <c r="F336" s="232"/>
      <c r="H336" s="232"/>
      <c r="I336" s="232"/>
      <c r="J336" s="232"/>
      <c r="K336" s="232"/>
      <c r="L336" s="236"/>
    </row>
    <row r="337" spans="1:11">
      <c r="A337" s="271" t="s">
        <v>112</v>
      </c>
      <c r="B337" s="194"/>
      <c r="C337" s="194"/>
      <c r="D337" s="194"/>
      <c r="E337" s="194"/>
      <c r="F337" s="194"/>
      <c r="G337" s="194"/>
      <c r="H337" s="194"/>
      <c r="I337" s="194"/>
      <c r="J337" s="195"/>
    </row>
    <row r="338" spans="1:11">
      <c r="A338" s="272" t="s">
        <v>113</v>
      </c>
      <c r="B338" s="194"/>
      <c r="C338" s="194"/>
      <c r="D338" s="194"/>
      <c r="E338" s="194"/>
      <c r="F338" s="194"/>
      <c r="G338" s="194"/>
      <c r="H338" s="194"/>
      <c r="I338" s="194"/>
      <c r="J338" s="195"/>
    </row>
    <row r="339" spans="1:11">
      <c r="A339" s="272"/>
      <c r="B339" s="194"/>
      <c r="C339" s="194"/>
      <c r="D339" s="194"/>
      <c r="E339" s="194"/>
      <c r="F339" s="194"/>
      <c r="G339" s="194"/>
      <c r="H339" s="194"/>
      <c r="I339" s="194"/>
      <c r="J339" s="195"/>
    </row>
    <row r="340" spans="1:11" ht="37.5" customHeight="1">
      <c r="A340" s="245" t="s">
        <v>70</v>
      </c>
      <c r="B340" s="245"/>
      <c r="C340" s="245"/>
      <c r="D340" s="245"/>
      <c r="E340" s="245"/>
      <c r="F340" s="245"/>
      <c r="G340" s="245"/>
      <c r="H340" s="245"/>
      <c r="I340" s="245"/>
      <c r="J340" s="245"/>
      <c r="K340" s="245"/>
    </row>
    <row r="341" spans="1:11" ht="96.75" customHeight="1">
      <c r="A341" s="245" t="s">
        <v>71</v>
      </c>
      <c r="B341" s="245"/>
      <c r="C341" s="245"/>
      <c r="D341" s="245"/>
      <c r="E341" s="245"/>
      <c r="F341" s="245"/>
      <c r="G341" s="245"/>
      <c r="H341" s="245"/>
      <c r="I341" s="245"/>
      <c r="J341" s="245"/>
      <c r="K341" s="245"/>
    </row>
    <row r="342" spans="1:11" ht="108" customHeight="1">
      <c r="A342" s="245" t="s">
        <v>72</v>
      </c>
      <c r="B342" s="245"/>
      <c r="C342" s="245"/>
      <c r="D342" s="245"/>
      <c r="E342" s="245"/>
      <c r="F342" s="245"/>
      <c r="G342" s="245"/>
      <c r="H342" s="245"/>
      <c r="I342" s="245"/>
      <c r="J342" s="245"/>
      <c r="K342" s="245"/>
    </row>
    <row r="343" spans="1:11" ht="96" customHeight="1">
      <c r="A343" s="245" t="s">
        <v>73</v>
      </c>
      <c r="B343" s="245"/>
      <c r="C343" s="245"/>
      <c r="D343" s="245"/>
      <c r="E343" s="245"/>
      <c r="F343" s="245"/>
      <c r="G343" s="245"/>
      <c r="H343" s="245"/>
      <c r="I343" s="245"/>
      <c r="J343" s="245"/>
      <c r="K343" s="245"/>
    </row>
    <row r="344" spans="1:11" ht="91.5" customHeight="1">
      <c r="A344" s="245" t="s">
        <v>74</v>
      </c>
      <c r="B344" s="245"/>
      <c r="C344" s="245"/>
      <c r="D344" s="245"/>
      <c r="E344" s="245"/>
      <c r="F344" s="245"/>
      <c r="G344" s="245"/>
      <c r="H344" s="245"/>
      <c r="I344" s="245"/>
      <c r="J344" s="245"/>
      <c r="K344" s="245"/>
    </row>
    <row r="345" spans="1:11" ht="81.75" customHeight="1">
      <c r="A345" s="245" t="s">
        <v>75</v>
      </c>
      <c r="B345" s="245"/>
      <c r="C345" s="245"/>
      <c r="D345" s="245"/>
      <c r="E345" s="245"/>
      <c r="F345" s="245"/>
      <c r="G345" s="245"/>
      <c r="H345" s="245"/>
      <c r="I345" s="245"/>
      <c r="J345" s="245"/>
      <c r="K345" s="245"/>
    </row>
    <row r="346" spans="1:11" ht="33.75" customHeight="1">
      <c r="A346" s="245" t="s">
        <v>76</v>
      </c>
      <c r="B346" s="245"/>
      <c r="C346" s="245"/>
      <c r="D346" s="245"/>
      <c r="E346" s="245"/>
      <c r="F346" s="245"/>
      <c r="G346" s="245"/>
      <c r="H346" s="245"/>
      <c r="I346" s="245"/>
      <c r="J346" s="245"/>
      <c r="K346" s="245"/>
    </row>
    <row r="347" spans="1:11" ht="81.75" customHeight="1">
      <c r="A347" s="245" t="s">
        <v>77</v>
      </c>
      <c r="B347" s="245"/>
      <c r="C347" s="245"/>
      <c r="D347" s="245"/>
      <c r="E347" s="245"/>
      <c r="F347" s="245"/>
      <c r="G347" s="245"/>
      <c r="H347" s="245"/>
      <c r="I347" s="245"/>
      <c r="J347" s="245"/>
      <c r="K347" s="245"/>
    </row>
    <row r="348" spans="1:11" ht="15" customHeight="1">
      <c r="A348" s="245" t="s">
        <v>78</v>
      </c>
      <c r="B348" s="245"/>
      <c r="C348" s="245"/>
      <c r="D348" s="245"/>
      <c r="E348" s="245"/>
      <c r="F348" s="245"/>
      <c r="G348" s="245"/>
      <c r="H348" s="245"/>
      <c r="I348" s="245"/>
      <c r="J348" s="245"/>
      <c r="K348" s="245"/>
    </row>
    <row r="349" spans="1:11" ht="15" customHeight="1">
      <c r="A349" s="245" t="s">
        <v>79</v>
      </c>
      <c r="B349" s="245"/>
      <c r="C349" s="245"/>
      <c r="D349" s="245"/>
      <c r="E349" s="245"/>
      <c r="F349" s="245"/>
      <c r="G349" s="245"/>
      <c r="H349" s="245"/>
      <c r="I349" s="245"/>
      <c r="J349" s="245"/>
      <c r="K349" s="245"/>
    </row>
    <row r="350" spans="1:11" ht="15" customHeight="1">
      <c r="A350" s="245" t="s">
        <v>80</v>
      </c>
      <c r="B350" s="245"/>
      <c r="C350" s="245"/>
      <c r="D350" s="245"/>
      <c r="E350" s="245"/>
      <c r="F350" s="245"/>
      <c r="G350" s="245"/>
      <c r="H350" s="245"/>
      <c r="I350" s="245"/>
      <c r="J350" s="245"/>
      <c r="K350" s="245"/>
    </row>
    <row r="352" spans="1:11">
      <c r="A352" s="56" t="s">
        <v>58</v>
      </c>
    </row>
    <row r="354" spans="1:1" ht="15.75" customHeight="1"/>
    <row r="355" spans="1:1" ht="15.75" customHeight="1">
      <c r="A355" s="138"/>
    </row>
    <row r="356" spans="1:1" ht="15.75" customHeight="1">
      <c r="A356" s="138"/>
    </row>
    <row r="357" spans="1:1" ht="15.75" customHeight="1">
      <c r="A357" s="138"/>
    </row>
    <row r="358" spans="1:1" ht="15.75" customHeight="1"/>
    <row r="362" spans="1:1">
      <c r="A362" s="56"/>
    </row>
  </sheetData>
  <mergeCells count="38">
    <mergeCell ref="A340:K340"/>
    <mergeCell ref="A341:K341"/>
    <mergeCell ref="A342:K342"/>
    <mergeCell ref="A343:K343"/>
    <mergeCell ref="A324:A335"/>
    <mergeCell ref="A344:K344"/>
    <mergeCell ref="A350:K350"/>
    <mergeCell ref="A345:K345"/>
    <mergeCell ref="A346:K346"/>
    <mergeCell ref="A347:K347"/>
    <mergeCell ref="A348:K348"/>
    <mergeCell ref="A349:K349"/>
    <mergeCell ref="A156:A167"/>
    <mergeCell ref="A168:A179"/>
    <mergeCell ref="A264:A275"/>
    <mergeCell ref="A252:A263"/>
    <mergeCell ref="A180:A191"/>
    <mergeCell ref="A192:A203"/>
    <mergeCell ref="A204:A215"/>
    <mergeCell ref="A216:A227"/>
    <mergeCell ref="A228:A239"/>
    <mergeCell ref="A240:A251"/>
    <mergeCell ref="A300:A311"/>
    <mergeCell ref="A312:A323"/>
    <mergeCell ref="A12:A23"/>
    <mergeCell ref="A24:A35"/>
    <mergeCell ref="A36:A47"/>
    <mergeCell ref="A108:A119"/>
    <mergeCell ref="A132:A143"/>
    <mergeCell ref="A96:A107"/>
    <mergeCell ref="A60:A71"/>
    <mergeCell ref="A48:A59"/>
    <mergeCell ref="A72:A83"/>
    <mergeCell ref="A84:A95"/>
    <mergeCell ref="A120:A131"/>
    <mergeCell ref="A276:A287"/>
    <mergeCell ref="A288:A299"/>
    <mergeCell ref="A144:A155"/>
  </mergeCells>
  <hyperlinks>
    <hyperlink ref="A352" location="Índice!A1" display="Volver al índice" xr:uid="{00000000-0004-0000-0200-000000000000}"/>
    <hyperlink ref="A338" r:id="rId1" xr:uid="{E7B73C77-A932-47C7-BD26-6E0186F4DF4F}"/>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356"/>
  <sheetViews>
    <sheetView zoomScale="85" zoomScaleNormal="85" workbookViewId="0"/>
  </sheetViews>
  <sheetFormatPr baseColWidth="10" defaultColWidth="9.109375" defaultRowHeight="14.4"/>
  <cols>
    <col min="1" max="1" width="21.6640625" style="2" customWidth="1"/>
    <col min="2" max="2" width="20.6640625" style="2" customWidth="1"/>
    <col min="3" max="7" width="12.6640625" style="2" customWidth="1"/>
    <col min="8" max="8" width="13.6640625" style="2" bestFit="1" customWidth="1"/>
    <col min="9" max="22" width="12.6640625" style="2" customWidth="1"/>
    <col min="23" max="16384" width="9.109375" style="2"/>
  </cols>
  <sheetData>
    <row r="1" spans="1:11">
      <c r="A1" s="1" t="s">
        <v>14</v>
      </c>
    </row>
    <row r="2" spans="1:11">
      <c r="A2" s="1" t="s">
        <v>15</v>
      </c>
      <c r="F2" s="3"/>
    </row>
    <row r="3" spans="1:11">
      <c r="A3" s="1" t="s">
        <v>16</v>
      </c>
      <c r="F3" s="4"/>
    </row>
    <row r="4" spans="1:11">
      <c r="A4" s="1" t="s">
        <v>17</v>
      </c>
      <c r="B4" s="2" t="s">
        <v>22</v>
      </c>
    </row>
    <row r="5" spans="1:11">
      <c r="A5" s="1" t="s">
        <v>18</v>
      </c>
      <c r="B5" s="2" t="s">
        <v>29</v>
      </c>
    </row>
    <row r="6" spans="1:11">
      <c r="A6" s="1" t="s">
        <v>19</v>
      </c>
      <c r="B6" s="2" t="s">
        <v>30</v>
      </c>
    </row>
    <row r="7" spans="1:11">
      <c r="A7" s="1" t="s">
        <v>20</v>
      </c>
      <c r="B7" s="2" t="s">
        <v>23</v>
      </c>
    </row>
    <row r="8" spans="1:11">
      <c r="A8" s="1" t="s">
        <v>27</v>
      </c>
      <c r="B8" s="215" t="str">
        <f>'4.2.1.2.1'!B8</f>
        <v>diciembre 2019</v>
      </c>
    </row>
    <row r="9" spans="1:11">
      <c r="A9" s="1" t="s">
        <v>28</v>
      </c>
      <c r="B9" s="215" t="str">
        <f>'4.2.1.2.1'!B9</f>
        <v>enero 2020</v>
      </c>
    </row>
    <row r="10" spans="1:11" ht="15" thickBot="1"/>
    <row r="11" spans="1:11" ht="35.4" thickBot="1">
      <c r="A11" s="5" t="s">
        <v>0</v>
      </c>
      <c r="B11" s="36" t="s">
        <v>21</v>
      </c>
      <c r="C11" s="187" t="s">
        <v>84</v>
      </c>
      <c r="D11" s="188" t="s">
        <v>85</v>
      </c>
      <c r="E11" s="188" t="s">
        <v>86</v>
      </c>
      <c r="F11" s="188" t="s">
        <v>87</v>
      </c>
      <c r="G11" s="135" t="s">
        <v>89</v>
      </c>
      <c r="H11" s="188" t="s">
        <v>88</v>
      </c>
      <c r="I11" s="135" t="s">
        <v>61</v>
      </c>
      <c r="J11" s="134" t="s">
        <v>90</v>
      </c>
      <c r="K11" s="136" t="s">
        <v>13</v>
      </c>
    </row>
    <row r="12" spans="1:11">
      <c r="A12" s="255">
        <v>1993</v>
      </c>
      <c r="B12" s="9" t="s">
        <v>1</v>
      </c>
      <c r="C12" s="7"/>
      <c r="D12" s="8"/>
      <c r="E12" s="208"/>
      <c r="F12" s="8"/>
      <c r="G12" s="8"/>
      <c r="H12" s="8"/>
      <c r="I12" s="8"/>
      <c r="J12" s="23"/>
      <c r="K12" s="99"/>
    </row>
    <row r="13" spans="1:11">
      <c r="A13" s="256"/>
      <c r="B13" s="10" t="s">
        <v>2</v>
      </c>
      <c r="C13" s="21">
        <f>+'4.2.1.2.2'!C13/'4.2.1.2.2'!C12-1</f>
        <v>-0.10028653295128942</v>
      </c>
      <c r="D13" s="22">
        <f>+'4.2.1.2.2'!D13/'4.2.1.2.2'!D12-1</f>
        <v>-0.22499999999999998</v>
      </c>
      <c r="E13" s="50">
        <f>+'4.2.1.2.2'!E13/'4.2.1.2.2'!E12-1</f>
        <v>-1.0477787091366264E-2</v>
      </c>
      <c r="F13" s="22">
        <f>+'4.2.1.2.2'!F13/'4.2.1.2.2'!F12-1</f>
        <v>1.8115942028984477E-3</v>
      </c>
      <c r="G13" s="22">
        <f>+'4.2.1.2.2'!G13/'4.2.1.2.2'!G12-1</f>
        <v>-3.7701974865350096E-2</v>
      </c>
      <c r="H13" s="22">
        <f>+'4.2.1.2.2'!H13/'4.2.1.2.2'!H12-1</f>
        <v>-3.1092620976571061E-2</v>
      </c>
      <c r="I13" s="22">
        <f>+'4.2.1.2.2'!I13/'4.2.1.2.2'!I12-1</f>
        <v>-2.2638874682581633E-2</v>
      </c>
      <c r="J13" s="24"/>
      <c r="K13" s="97">
        <f>+'4.2.1.2.2'!K13/'4.2.1.2.2'!K12-1</f>
        <v>-2.6305415626705964E-2</v>
      </c>
    </row>
    <row r="14" spans="1:11">
      <c r="A14" s="256"/>
      <c r="B14" s="10" t="s">
        <v>3</v>
      </c>
      <c r="C14" s="21">
        <f>+'4.2.1.2.2'!C14/'4.2.1.2.2'!C13-1</f>
        <v>0.27388535031847128</v>
      </c>
      <c r="D14" s="22">
        <f>+'4.2.1.2.2'!D14/'4.2.1.2.2'!D13-1</f>
        <v>5.3763440860215006E-2</v>
      </c>
      <c r="E14" s="50">
        <f>+'4.2.1.2.2'!E14/'4.2.1.2.2'!E13-1</f>
        <v>0.21346886912325291</v>
      </c>
      <c r="F14" s="22">
        <f>+'4.2.1.2.2'!F14/'4.2.1.2.2'!F13-1</f>
        <v>0.22197106690777568</v>
      </c>
      <c r="G14" s="22">
        <f>+'4.2.1.2.2'!G14/'4.2.1.2.2'!G13-1</f>
        <v>0.16666666666666674</v>
      </c>
      <c r="H14" s="22">
        <f>+'4.2.1.2.2'!H14/'4.2.1.2.2'!H13-1</f>
        <v>0.22011299435028242</v>
      </c>
      <c r="I14" s="22">
        <f>+'4.2.1.2.2'!I14/'4.2.1.2.2'!I13-1</f>
        <v>0.2687077058602978</v>
      </c>
      <c r="J14" s="24"/>
      <c r="K14" s="97">
        <f>+'4.2.1.2.2'!K14/'4.2.1.2.2'!K13-1</f>
        <v>0.21876386686954441</v>
      </c>
    </row>
    <row r="15" spans="1:11">
      <c r="A15" s="256"/>
      <c r="B15" s="10" t="s">
        <v>4</v>
      </c>
      <c r="C15" s="21">
        <f>+'4.2.1.2.2'!C15/'4.2.1.2.2'!C14-1</f>
        <v>-0.10999999999999999</v>
      </c>
      <c r="D15" s="22">
        <f>+'4.2.1.2.2'!D15/'4.2.1.2.2'!D14-1</f>
        <v>-0.10204081632653061</v>
      </c>
      <c r="E15" s="50">
        <f>+'4.2.1.2.2'!E15/'4.2.1.2.2'!E14-1</f>
        <v>-1.7452006980802848E-2</v>
      </c>
      <c r="F15" s="22">
        <f>+'4.2.1.2.2'!F15/'4.2.1.2.2'!F14-1</f>
        <v>-9.2489826119126484E-3</v>
      </c>
      <c r="G15" s="22">
        <f>+'4.2.1.2.2'!G15/'4.2.1.2.2'!G14-1</f>
        <v>-1.3859275053304865E-2</v>
      </c>
      <c r="H15" s="22">
        <f>+'4.2.1.2.2'!H15/'4.2.1.2.2'!H14-1</f>
        <v>-4.0377847749583307E-2</v>
      </c>
      <c r="I15" s="22">
        <f>+'4.2.1.2.2'!I15/'4.2.1.2.2'!I14-1</f>
        <v>-3.7317394030077722E-2</v>
      </c>
      <c r="J15" s="24"/>
      <c r="K15" s="97">
        <f>+'4.2.1.2.2'!K15/'4.2.1.2.2'!K14-1</f>
        <v>-2.9887726532360603E-2</v>
      </c>
    </row>
    <row r="16" spans="1:11">
      <c r="A16" s="256"/>
      <c r="B16" s="10" t="s">
        <v>5</v>
      </c>
      <c r="C16" s="21">
        <f>+'4.2.1.2.2'!C16/'4.2.1.2.2'!C15-1</f>
        <v>7.4906367041198685E-3</v>
      </c>
      <c r="D16" s="22">
        <f>+'4.2.1.2.2'!D16/'4.2.1.2.2'!D15-1</f>
        <v>-0.11931818181818177</v>
      </c>
      <c r="E16" s="50">
        <f>+'4.2.1.2.2'!E16/'4.2.1.2.2'!E15-1</f>
        <v>4.7957371225577194E-2</v>
      </c>
      <c r="F16" s="22">
        <f>+'4.2.1.2.2'!F16/'4.2.1.2.2'!F15-1</f>
        <v>2.6699029126213691E-2</v>
      </c>
      <c r="G16" s="22">
        <f>+'4.2.1.2.2'!G16/'4.2.1.2.2'!G15-1</f>
        <v>-9.1891891891892064E-3</v>
      </c>
      <c r="H16" s="22">
        <f>+'4.2.1.2.2'!H16/'4.2.1.2.2'!H15-1</f>
        <v>2.8565913916232422E-2</v>
      </c>
      <c r="I16" s="22">
        <f>+'4.2.1.2.2'!I16/'4.2.1.2.2'!I15-1</f>
        <v>9.499015346878803E-2</v>
      </c>
      <c r="J16" s="24"/>
      <c r="K16" s="97">
        <f>+'4.2.1.2.2'!K16/'4.2.1.2.2'!K15-1</f>
        <v>2.9429005249971274E-2</v>
      </c>
    </row>
    <row r="17" spans="1:11">
      <c r="A17" s="256"/>
      <c r="B17" s="10" t="s">
        <v>6</v>
      </c>
      <c r="C17" s="21">
        <f>+'4.2.1.2.2'!C17/'4.2.1.2.2'!C16-1</f>
        <v>-0.13011152416356875</v>
      </c>
      <c r="D17" s="22">
        <f>+'4.2.1.2.2'!D17/'4.2.1.2.2'!D16-1</f>
        <v>-0.3354838709677419</v>
      </c>
      <c r="E17" s="50">
        <f>+'4.2.1.2.2'!E17/'4.2.1.2.2'!E16-1</f>
        <v>-4.8474576271186454E-2</v>
      </c>
      <c r="F17" s="22">
        <f>+'4.2.1.2.2'!F17/'4.2.1.2.2'!F16-1</f>
        <v>-6.3647935988361271E-3</v>
      </c>
      <c r="G17" s="22">
        <f>+'4.2.1.2.2'!G17/'4.2.1.2.2'!G16-1</f>
        <v>-5.7828696126568491E-2</v>
      </c>
      <c r="H17" s="22">
        <f>+'4.2.1.2.2'!H17/'4.2.1.2.2'!H16-1</f>
        <v>-4.4661287295927887E-2</v>
      </c>
      <c r="I17" s="22">
        <f>+'4.2.1.2.2'!I17/'4.2.1.2.2'!I16-1</f>
        <v>-1.2078936677955565E-2</v>
      </c>
      <c r="J17" s="24"/>
      <c r="K17" s="97">
        <f>+'4.2.1.2.2'!K17/'4.2.1.2.2'!K16-1</f>
        <v>-3.9961100031602914E-2</v>
      </c>
    </row>
    <row r="18" spans="1:11">
      <c r="A18" s="256"/>
      <c r="B18" s="10" t="s">
        <v>7</v>
      </c>
      <c r="C18" s="21">
        <f>+'4.2.1.2.2'!C18/'4.2.1.2.2'!C17-1</f>
        <v>-5.3418803418803229E-3</v>
      </c>
      <c r="D18" s="22">
        <f>+'4.2.1.2.2'!D18/'4.2.1.2.2'!D17-1</f>
        <v>0.21359223300970864</v>
      </c>
      <c r="E18" s="50">
        <f>+'4.2.1.2.2'!E18/'4.2.1.2.2'!E17-1</f>
        <v>1.603135019593882E-2</v>
      </c>
      <c r="F18" s="22">
        <f>+'4.2.1.2.2'!F18/'4.2.1.2.2'!F17-1</f>
        <v>5.051244509516839E-2</v>
      </c>
      <c r="G18" s="22">
        <f>+'4.2.1.2.2'!G18/'4.2.1.2.2'!G17-1</f>
        <v>6.6010422698320692E-2</v>
      </c>
      <c r="H18" s="22">
        <f>+'4.2.1.2.2'!H18/'4.2.1.2.2'!H17-1</f>
        <v>1.1785503830288757E-2</v>
      </c>
      <c r="I18" s="22">
        <f>+'4.2.1.2.2'!I18/'4.2.1.2.2'!I17-1</f>
        <v>-3.3027237311203939E-3</v>
      </c>
      <c r="J18" s="24"/>
      <c r="K18" s="97">
        <f>+'4.2.1.2.2'!K18/'4.2.1.2.2'!K17-1</f>
        <v>2.8851527136322996E-2</v>
      </c>
    </row>
    <row r="19" spans="1:11">
      <c r="A19" s="256"/>
      <c r="B19" s="10" t="s">
        <v>8</v>
      </c>
      <c r="C19" s="21">
        <f>+'4.2.1.2.2'!C19/'4.2.1.2.2'!C18-1</f>
        <v>9.6670247046186653E-3</v>
      </c>
      <c r="D19" s="22">
        <f>+'4.2.1.2.2'!D19/'4.2.1.2.2'!D18-1</f>
        <v>0.22399999999999998</v>
      </c>
      <c r="E19" s="50">
        <f>+'4.2.1.2.2'!E19/'4.2.1.2.2'!E18-1</f>
        <v>3.7868162692847207E-2</v>
      </c>
      <c r="F19" s="22">
        <f>+'4.2.1.2.2'!F19/'4.2.1.2.2'!F18-1</f>
        <v>-2.6306620209059273E-2</v>
      </c>
      <c r="G19" s="22">
        <f>+'4.2.1.2.2'!G19/'4.2.1.2.2'!G18-1</f>
        <v>-7.4416078218359605E-2</v>
      </c>
      <c r="H19" s="22">
        <f>+'4.2.1.2.2'!H19/'4.2.1.2.2'!H18-1</f>
        <v>-3.1450203843913838E-2</v>
      </c>
      <c r="I19" s="22">
        <f>+'4.2.1.2.2'!I19/'4.2.1.2.2'!I18-1</f>
        <v>2.5962708624589492E-2</v>
      </c>
      <c r="J19" s="24"/>
      <c r="K19" s="97">
        <f>+'4.2.1.2.2'!K19/'4.2.1.2.2'!K18-1</f>
        <v>-1.4785782768067524E-2</v>
      </c>
    </row>
    <row r="20" spans="1:11">
      <c r="A20" s="256"/>
      <c r="B20" s="10" t="s">
        <v>9</v>
      </c>
      <c r="C20" s="21">
        <f>+'4.2.1.2.2'!C20/'4.2.1.2.2'!C19-1</f>
        <v>-4.8936170212765973E-2</v>
      </c>
      <c r="D20" s="22">
        <f>+'4.2.1.2.2'!D20/'4.2.1.2.2'!D19-1</f>
        <v>3.9215686274509887E-2</v>
      </c>
      <c r="E20" s="50">
        <f>+'4.2.1.2.2'!E20/'4.2.1.2.2'!E19-1</f>
        <v>4.1891891891891797E-2</v>
      </c>
      <c r="F20" s="22">
        <f>+'4.2.1.2.2'!F20/'4.2.1.2.2'!F19-1</f>
        <v>2.6659509751297161E-2</v>
      </c>
      <c r="G20" s="22">
        <f>+'4.2.1.2.2'!G20/'4.2.1.2.2'!G19-1</f>
        <v>4.9882629107981247E-2</v>
      </c>
      <c r="H20" s="22">
        <f>+'4.2.1.2.2'!H20/'4.2.1.2.2'!H19-1</f>
        <v>4.8306273802365185E-2</v>
      </c>
      <c r="I20" s="22">
        <f>+'4.2.1.2.2'!I20/'4.2.1.2.2'!I19-1</f>
        <v>3.2008492488915241E-3</v>
      </c>
      <c r="J20" s="24"/>
      <c r="K20" s="97">
        <f>+'4.2.1.2.2'!K20/'4.2.1.2.2'!K19-1</f>
        <v>3.1636614187765977E-2</v>
      </c>
    </row>
    <row r="21" spans="1:11">
      <c r="A21" s="256"/>
      <c r="B21" s="10" t="s">
        <v>10</v>
      </c>
      <c r="C21" s="21">
        <f>+'4.2.1.2.2'!C21/'4.2.1.2.2'!C20-1</f>
        <v>4.4742729306488371E-3</v>
      </c>
      <c r="D21" s="22">
        <f>+'4.2.1.2.2'!D21/'4.2.1.2.2'!D20-1</f>
        <v>8.8050314465408785E-2</v>
      </c>
      <c r="E21" s="50">
        <f>+'4.2.1.2.2'!E21/'4.2.1.2.2'!E20-1</f>
        <v>-1.6861219195849597E-2</v>
      </c>
      <c r="F21" s="22">
        <f>+'4.2.1.2.2'!F21/'4.2.1.2.2'!F20-1</f>
        <v>-2.073893342628097E-2</v>
      </c>
      <c r="G21" s="22">
        <f>+'4.2.1.2.2'!G21/'4.2.1.2.2'!G20-1</f>
        <v>5.2543320290665108E-2</v>
      </c>
      <c r="H21" s="22">
        <f>+'4.2.1.2.2'!H21/'4.2.1.2.2'!H20-1</f>
        <v>-1.6443594646271542E-2</v>
      </c>
      <c r="I21" s="22">
        <f>+'4.2.1.2.2'!I21/'4.2.1.2.2'!I20-1</f>
        <v>-1.1001384489155774E-2</v>
      </c>
      <c r="J21" s="24"/>
      <c r="K21" s="97">
        <f>+'4.2.1.2.2'!K21/'4.2.1.2.2'!K20-1</f>
        <v>-8.7788640138543039E-3</v>
      </c>
    </row>
    <row r="22" spans="1:11">
      <c r="A22" s="256"/>
      <c r="B22" s="10" t="s">
        <v>11</v>
      </c>
      <c r="C22" s="21">
        <f>+'4.2.1.2.2'!C22/'4.2.1.2.2'!C21-1</f>
        <v>7.2383073496659289E-2</v>
      </c>
      <c r="D22" s="22">
        <f>+'4.2.1.2.2'!D22/'4.2.1.2.2'!D21-1</f>
        <v>2.3121387283236983E-2</v>
      </c>
      <c r="E22" s="50">
        <f>+'4.2.1.2.2'!E22/'4.2.1.2.2'!E21-1</f>
        <v>5.4419525065963148E-2</v>
      </c>
      <c r="F22" s="22">
        <f>+'4.2.1.2.2'!F22/'4.2.1.2.2'!F21-1</f>
        <v>4.0576615056059806E-2</v>
      </c>
      <c r="G22" s="22">
        <f>+'4.2.1.2.2'!G22/'4.2.1.2.2'!G21-1</f>
        <v>1.2745618693574157E-2</v>
      </c>
      <c r="H22" s="22">
        <f>+'4.2.1.2.2'!H22/'4.2.1.2.2'!H21-1</f>
        <v>-2.1578538102643874E-2</v>
      </c>
      <c r="I22" s="22">
        <f>+'4.2.1.2.2'!I22/'4.2.1.2.2'!I21-1</f>
        <v>4.9041632127676538E-2</v>
      </c>
      <c r="J22" s="24"/>
      <c r="K22" s="97">
        <f>+'4.2.1.2.2'!K22/'4.2.1.2.2'!K21-1</f>
        <v>2.4543829584205756E-2</v>
      </c>
    </row>
    <row r="23" spans="1:11" ht="15" thickBot="1">
      <c r="A23" s="257"/>
      <c r="B23" s="209" t="s">
        <v>12</v>
      </c>
      <c r="C23" s="27">
        <f>+'4.2.1.2.2'!C23/'4.2.1.2.2'!C22-1</f>
        <v>-5.399792315680163E-2</v>
      </c>
      <c r="D23" s="28">
        <f>+'4.2.1.2.2'!D23/'4.2.1.2.2'!D22-1</f>
        <v>1.1299435028248483E-2</v>
      </c>
      <c r="E23" s="202">
        <f>+'4.2.1.2.2'!E23/'4.2.1.2.2'!E22-1</f>
        <v>-2.9089771660932073E-2</v>
      </c>
      <c r="F23" s="28">
        <f>+'4.2.1.2.2'!F23/'4.2.1.2.2'!F22-1</f>
        <v>-6.3280314691294137E-3</v>
      </c>
      <c r="G23" s="28">
        <f>+'4.2.1.2.2'!G23/'4.2.1.2.2'!G22-1</f>
        <v>4.3523859465128378E-2</v>
      </c>
      <c r="H23" s="28">
        <f>+'4.2.1.2.2'!H23/'4.2.1.2.2'!H22-1</f>
        <v>-2.0663620107291836E-2</v>
      </c>
      <c r="I23" s="28">
        <f>+'4.2.1.2.2'!I23/'4.2.1.2.2'!I22-1</f>
        <v>-5.0614479585299077E-2</v>
      </c>
      <c r="J23" s="35"/>
      <c r="K23" s="98">
        <f>+'4.2.1.2.2'!K23/'4.2.1.2.2'!K22-1</f>
        <v>-1.495564086536072E-2</v>
      </c>
    </row>
    <row r="24" spans="1:11">
      <c r="A24" s="255">
        <v>1994</v>
      </c>
      <c r="B24" s="9" t="s">
        <v>1</v>
      </c>
      <c r="C24" s="30">
        <f>+'4.2.1.2.2'!C24/'4.2.1.2.2'!C23-1</f>
        <v>-0.1361141602634468</v>
      </c>
      <c r="D24" s="31">
        <f>+'4.2.1.2.2'!D24/'4.2.1.2.2'!D23-1</f>
        <v>-8.9385474860335212E-2</v>
      </c>
      <c r="E24" s="53">
        <f>+'4.2.1.2.2'!E24/'4.2.1.2.2'!E23-1</f>
        <v>-0.17525773195876293</v>
      </c>
      <c r="F24" s="31">
        <f>+'4.2.1.2.2'!F24/'4.2.1.2.2'!F23-1</f>
        <v>-0.136144578313253</v>
      </c>
      <c r="G24" s="31">
        <f>+'4.2.1.2.2'!G24/'4.2.1.2.2'!G23-1</f>
        <v>-9.4974874371859253E-2</v>
      </c>
      <c r="H24" s="31">
        <f>+'4.2.1.2.2'!H24/'4.2.1.2.2'!H23-1</f>
        <v>-0.10549807263136535</v>
      </c>
      <c r="I24" s="31">
        <f>+'4.2.1.2.2'!I24/'4.2.1.2.2'!I23-1</f>
        <v>-3.0710293115201126E-2</v>
      </c>
      <c r="J24" s="34"/>
      <c r="K24" s="96">
        <f>+'4.2.1.2.2'!K24/'4.2.1.2.2'!K23-1</f>
        <v>-0.12121000543773786</v>
      </c>
    </row>
    <row r="25" spans="1:11">
      <c r="A25" s="256"/>
      <c r="B25" s="10" t="s">
        <v>2</v>
      </c>
      <c r="C25" s="21">
        <f>+'4.2.1.2.2'!C25/'4.2.1.2.2'!C24-1</f>
        <v>-3.684879288437104E-2</v>
      </c>
      <c r="D25" s="22">
        <f>+'4.2.1.2.2'!D25/'4.2.1.2.2'!D24-1</f>
        <v>-1.8404907975460127E-2</v>
      </c>
      <c r="E25" s="50">
        <f>+'4.2.1.2.2'!E25/'4.2.1.2.2'!E24-1</f>
        <v>-4.6874999999999556E-3</v>
      </c>
      <c r="F25" s="22">
        <f>+'4.2.1.2.2'!F25/'4.2.1.2.2'!F24-1</f>
        <v>-2.3112173739788799E-2</v>
      </c>
      <c r="G25" s="22">
        <f>+'4.2.1.2.2'!G25/'4.2.1.2.2'!G24-1</f>
        <v>-6.2187673514713993E-2</v>
      </c>
      <c r="H25" s="22">
        <f>+'4.2.1.2.2'!H25/'4.2.1.2.2'!H24-1</f>
        <v>-5.3073259242458648E-2</v>
      </c>
      <c r="I25" s="22">
        <f>+'4.2.1.2.2'!I25/'4.2.1.2.2'!I24-1</f>
        <v>-7.7900176377757591E-3</v>
      </c>
      <c r="J25" s="25"/>
      <c r="K25" s="97">
        <f>+'4.2.1.2.2'!K25/'4.2.1.2.2'!K24-1</f>
        <v>-3.1995462147393794E-2</v>
      </c>
    </row>
    <row r="26" spans="1:11">
      <c r="A26" s="256"/>
      <c r="B26" s="10" t="s">
        <v>3</v>
      </c>
      <c r="C26" s="21">
        <f>+'4.2.1.2.2'!C26/'4.2.1.2.2'!C25-1</f>
        <v>0.10554089709762526</v>
      </c>
      <c r="D26" s="22">
        <f>+'4.2.1.2.2'!D26/'4.2.1.2.2'!D25-1</f>
        <v>0.16874999999999996</v>
      </c>
      <c r="E26" s="50">
        <f>+'4.2.1.2.2'!E26/'4.2.1.2.2'!E25-1</f>
        <v>0.23037676609105184</v>
      </c>
      <c r="F26" s="22">
        <f>+'4.2.1.2.2'!F26/'4.2.1.2.2'!F25-1</f>
        <v>0.19641036100346732</v>
      </c>
      <c r="G26" s="22">
        <f>+'4.2.1.2.2'!G26/'4.2.1.2.2'!G25-1</f>
        <v>0.11841326228537596</v>
      </c>
      <c r="H26" s="22">
        <f>+'4.2.1.2.2'!H26/'4.2.1.2.2'!H25-1</f>
        <v>0.17628742514970064</v>
      </c>
      <c r="I26" s="22">
        <f>+'4.2.1.2.2'!I26/'4.2.1.2.2'!I25-1</f>
        <v>0.31866697947579903</v>
      </c>
      <c r="J26" s="25"/>
      <c r="K26" s="97">
        <f>+'4.2.1.2.2'!K26/'4.2.1.2.2'!K25-1</f>
        <v>0.19449137620733392</v>
      </c>
    </row>
    <row r="27" spans="1:11">
      <c r="A27" s="256"/>
      <c r="B27" s="10" t="s">
        <v>4</v>
      </c>
      <c r="C27" s="21">
        <f>+'4.2.1.2.2'!C27/'4.2.1.2.2'!C26-1</f>
        <v>0.20813603818615745</v>
      </c>
      <c r="D27" s="22">
        <f>+'4.2.1.2.2'!D27/'4.2.1.2.2'!D26-1</f>
        <v>-0.18181818181818177</v>
      </c>
      <c r="E27" s="50">
        <f>+'4.2.1.2.2'!E27/'4.2.1.2.2'!E26-1</f>
        <v>2.1371610845295042E-2</v>
      </c>
      <c r="F27" s="22">
        <f>+'4.2.1.2.2'!F27/'4.2.1.2.2'!F26-1</f>
        <v>-2.8128196385952986E-2</v>
      </c>
      <c r="G27" s="22">
        <f>+'4.2.1.2.2'!G27/'4.2.1.2.2'!G26-1</f>
        <v>0.20676919004764427</v>
      </c>
      <c r="H27" s="22">
        <f>+'4.2.1.2.2'!H27/'4.2.1.2.2'!H26-1</f>
        <v>-0.1219710853186724</v>
      </c>
      <c r="I27" s="22">
        <f>+'4.2.1.2.2'!I27/'4.2.1.2.2'!I26-1</f>
        <v>-2.5294697197320026E-3</v>
      </c>
      <c r="J27" s="25"/>
      <c r="K27" s="97">
        <f>+'4.2.1.2.2'!K27/'4.2.1.2.2'!K26-1</f>
        <v>-9.135005655696693E-3</v>
      </c>
    </row>
    <row r="28" spans="1:11">
      <c r="A28" s="256"/>
      <c r="B28" s="10" t="s">
        <v>5</v>
      </c>
      <c r="C28" s="21">
        <f>+'4.2.1.2.2'!C28/'4.2.1.2.2'!C27-1</f>
        <v>0.2710520753285699</v>
      </c>
      <c r="D28" s="22">
        <f>+'4.2.1.2.2'!D28/'4.2.1.2.2'!D27-1</f>
        <v>1.0227908496732026</v>
      </c>
      <c r="E28" s="50">
        <f>+'4.2.1.2.2'!E28/'4.2.1.2.2'!E27-1</f>
        <v>7.7139287945034329E-2</v>
      </c>
      <c r="F28" s="22">
        <f>+'4.2.1.2.2'!F28/'4.2.1.2.2'!F27-1</f>
        <v>5.5078056481319138E-2</v>
      </c>
      <c r="G28" s="22">
        <f>+'4.2.1.2.2'!G28/'4.2.1.2.2'!G27-1</f>
        <v>0.12265072576743075</v>
      </c>
      <c r="H28" s="22">
        <f>+'4.2.1.2.2'!H28/'4.2.1.2.2'!H27-1</f>
        <v>0.15074211502782942</v>
      </c>
      <c r="I28" s="22">
        <f>+'4.2.1.2.2'!I28/'4.2.1.2.2'!I27-1</f>
        <v>8.5306151701483479E-2</v>
      </c>
      <c r="J28" s="25"/>
      <c r="K28" s="97">
        <f>+'4.2.1.2.2'!K28/'4.2.1.2.2'!K27-1</f>
        <v>0.11232620758696044</v>
      </c>
    </row>
    <row r="29" spans="1:11">
      <c r="A29" s="256"/>
      <c r="B29" s="10" t="s">
        <v>6</v>
      </c>
      <c r="C29" s="21">
        <f>+'4.2.1.2.2'!C29/'4.2.1.2.2'!C28-1</f>
        <v>-6.3242713135162498E-2</v>
      </c>
      <c r="D29" s="22">
        <f>+'4.2.1.2.2'!D29/'4.2.1.2.2'!D28-1</f>
        <v>5.6693819126490075E-2</v>
      </c>
      <c r="E29" s="50">
        <f>+'4.2.1.2.2'!E29/'4.2.1.2.2'!E28-1</f>
        <v>-0.10901710640765438</v>
      </c>
      <c r="F29" s="22">
        <f>+'4.2.1.2.2'!F29/'4.2.1.2.2'!F28-1</f>
        <v>9.2601828761429861E-2</v>
      </c>
      <c r="G29" s="22">
        <f>+'4.2.1.2.2'!G29/'4.2.1.2.2'!G28-1</f>
        <v>-6.1604107565704669E-2</v>
      </c>
      <c r="H29" s="22">
        <f>+'4.2.1.2.2'!H29/'4.2.1.2.2'!H28-1</f>
        <v>1.0681176944780324E-2</v>
      </c>
      <c r="I29" s="22">
        <f>+'4.2.1.2.2'!I29/'4.2.1.2.2'!I28-1</f>
        <v>-7.6082720023276207E-2</v>
      </c>
      <c r="J29" s="25"/>
      <c r="K29" s="97">
        <f>+'4.2.1.2.2'!K29/'4.2.1.2.2'!K28-1</f>
        <v>-6.8329729484597479E-3</v>
      </c>
    </row>
    <row r="30" spans="1:11">
      <c r="A30" s="256"/>
      <c r="B30" s="10" t="s">
        <v>7</v>
      </c>
      <c r="C30" s="21">
        <f>+'4.2.1.2.2'!C30/'4.2.1.2.2'!C29-1</f>
        <v>6.3154681269199209E-2</v>
      </c>
      <c r="D30" s="22">
        <f>+'4.2.1.2.2'!D30/'4.2.1.2.2'!D29-1</f>
        <v>8.8471194038522105E-2</v>
      </c>
      <c r="E30" s="50">
        <f>+'4.2.1.2.2'!E30/'4.2.1.2.2'!E29-1</f>
        <v>-1.4643670680117182E-2</v>
      </c>
      <c r="F30" s="22">
        <f>+'4.2.1.2.2'!F30/'4.2.1.2.2'!F29-1</f>
        <v>5.5995130858186304E-2</v>
      </c>
      <c r="G30" s="22">
        <f>+'4.2.1.2.2'!G30/'4.2.1.2.2'!G29-1</f>
        <v>6.0049368650906709E-2</v>
      </c>
      <c r="H30" s="22">
        <f>+'4.2.1.2.2'!H30/'4.2.1.2.2'!H29-1</f>
        <v>7.2781655034895421E-2</v>
      </c>
      <c r="I30" s="22">
        <f>+'4.2.1.2.2'!I30/'4.2.1.2.2'!I29-1</f>
        <v>2.4234819314984835E-2</v>
      </c>
      <c r="J30" s="25"/>
      <c r="K30" s="97">
        <f>+'4.2.1.2.2'!K30/'4.2.1.2.2'!K29-1</f>
        <v>4.802627445966956E-2</v>
      </c>
    </row>
    <row r="31" spans="1:11">
      <c r="A31" s="256"/>
      <c r="B31" s="10" t="s">
        <v>8</v>
      </c>
      <c r="C31" s="21">
        <f>+'4.2.1.2.2'!C31/'4.2.1.2.2'!C30-1</f>
        <v>9.589000478314702E-2</v>
      </c>
      <c r="D31" s="22">
        <f>+'4.2.1.2.2'!D31/'4.2.1.2.2'!D30-1</f>
        <v>0.12157902721046399</v>
      </c>
      <c r="E31" s="50">
        <f>+'4.2.1.2.2'!E31/'4.2.1.2.2'!E30-1</f>
        <v>0.14498018494055476</v>
      </c>
      <c r="F31" s="22">
        <f>+'4.2.1.2.2'!F31/'4.2.1.2.2'!F30-1</f>
        <v>6.7867435158501355E-2</v>
      </c>
      <c r="G31" s="22">
        <f>+'4.2.1.2.2'!G31/'4.2.1.2.2'!G30-1</f>
        <v>3.0349203805267955E-2</v>
      </c>
      <c r="H31" s="22">
        <f>+'4.2.1.2.2'!H31/'4.2.1.2.2'!H30-1</f>
        <v>4.9442379182156104E-2</v>
      </c>
      <c r="I31" s="22">
        <f>+'4.2.1.2.2'!I31/'4.2.1.2.2'!I30-1</f>
        <v>6.0369415068323606E-2</v>
      </c>
      <c r="J31" s="25"/>
      <c r="K31" s="97">
        <f>+'4.2.1.2.2'!K31/'4.2.1.2.2'!K30-1</f>
        <v>7.1580660081078662E-2</v>
      </c>
    </row>
    <row r="32" spans="1:11">
      <c r="A32" s="256"/>
      <c r="B32" s="10" t="s">
        <v>9</v>
      </c>
      <c r="C32" s="21">
        <f>+'4.2.1.2.2'!C32/'4.2.1.2.2'!C31-1</f>
        <v>6.6400659606372203E-2</v>
      </c>
      <c r="D32" s="22">
        <f>+'4.2.1.2.2'!D32/'4.2.1.2.2'!D31-1</f>
        <v>0.15026900842592505</v>
      </c>
      <c r="E32" s="50">
        <f>+'4.2.1.2.2'!E32/'4.2.1.2.2'!E31-1</f>
        <v>-1.9325064897605992E-2</v>
      </c>
      <c r="F32" s="22">
        <f>+'4.2.1.2.2'!F32/'4.2.1.2.2'!F31-1</f>
        <v>-4.344892727027394E-2</v>
      </c>
      <c r="G32" s="22">
        <f>+'4.2.1.2.2'!G32/'4.2.1.2.2'!G31-1</f>
        <v>4.2481590700706562E-2</v>
      </c>
      <c r="H32" s="22">
        <f>+'4.2.1.2.2'!H32/'4.2.1.2.2'!H31-1</f>
        <v>1.0095642933049875E-2</v>
      </c>
      <c r="I32" s="22">
        <f>+'4.2.1.2.2'!I32/'4.2.1.2.2'!I31-1</f>
        <v>2.0545355944011634E-2</v>
      </c>
      <c r="J32" s="25"/>
      <c r="K32" s="97">
        <f>+'4.2.1.2.2'!K32/'4.2.1.2.2'!K31-1</f>
        <v>-1.1229902177483098E-3</v>
      </c>
    </row>
    <row r="33" spans="1:11">
      <c r="A33" s="256"/>
      <c r="B33" s="10" t="s">
        <v>10</v>
      </c>
      <c r="C33" s="21">
        <f>+'4.2.1.2.2'!C33/'4.2.1.2.2'!C32-1</f>
        <v>4.3973154075629406E-3</v>
      </c>
      <c r="D33" s="22">
        <f>+'4.2.1.2.2'!D33/'4.2.1.2.2'!D32-1</f>
        <v>9.2416132811309115E-2</v>
      </c>
      <c r="E33" s="50">
        <f>+'4.2.1.2.2'!E33/'4.2.1.2.2'!E32-1</f>
        <v>-5.5882352941176716E-3</v>
      </c>
      <c r="F33" s="22">
        <f>+'4.2.1.2.2'!F33/'4.2.1.2.2'!F32-1</f>
        <v>-9.028071660318826E-3</v>
      </c>
      <c r="G33" s="22">
        <f>+'4.2.1.2.2'!G33/'4.2.1.2.2'!G32-1</f>
        <v>3.266355181200864E-2</v>
      </c>
      <c r="H33" s="22">
        <f>+'4.2.1.2.2'!H33/'4.2.1.2.2'!H32-1</f>
        <v>-2.4197790636507066E-2</v>
      </c>
      <c r="I33" s="22">
        <f>+'4.2.1.2.2'!I33/'4.2.1.2.2'!I32-1</f>
        <v>-1.8119634581874378E-2</v>
      </c>
      <c r="J33" s="25"/>
      <c r="K33" s="97">
        <f>+'4.2.1.2.2'!K33/'4.2.1.2.2'!K32-1</f>
        <v>-5.2309544690931631E-3</v>
      </c>
    </row>
    <row r="34" spans="1:11">
      <c r="A34" s="256"/>
      <c r="B34" s="10" t="s">
        <v>11</v>
      </c>
      <c r="C34" s="21">
        <f>+'4.2.1.2.2'!C34/'4.2.1.2.2'!C33-1</f>
        <v>0.10007790905912173</v>
      </c>
      <c r="D34" s="22">
        <f>+'4.2.1.2.2'!D34/'4.2.1.2.2'!D33-1</f>
        <v>7.2064009057584588E-2</v>
      </c>
      <c r="E34" s="50">
        <f>+'4.2.1.2.2'!E34/'4.2.1.2.2'!E33-1</f>
        <v>7.7196095829636269E-2</v>
      </c>
      <c r="F34" s="22">
        <f>+'4.2.1.2.2'!F34/'4.2.1.2.2'!F33-1</f>
        <v>-1.423487544483959E-3</v>
      </c>
      <c r="G34" s="22">
        <f>+'4.2.1.2.2'!G34/'4.2.1.2.2'!G33-1</f>
        <v>4.839609879096507E-2</v>
      </c>
      <c r="H34" s="22">
        <f>+'4.2.1.2.2'!H34/'4.2.1.2.2'!H33-1</f>
        <v>3.5938903863432126E-2</v>
      </c>
      <c r="I34" s="22">
        <f>+'4.2.1.2.2'!I34/'4.2.1.2.2'!I33-1</f>
        <v>1.4093332714446793E-2</v>
      </c>
      <c r="J34" s="25"/>
      <c r="K34" s="97">
        <f>+'4.2.1.2.2'!K34/'4.2.1.2.2'!K33-1</f>
        <v>3.5175030937472318E-2</v>
      </c>
    </row>
    <row r="35" spans="1:11" ht="15" thickBot="1">
      <c r="A35" s="257"/>
      <c r="B35" s="209" t="s">
        <v>12</v>
      </c>
      <c r="C35" s="27">
        <f>+'4.2.1.2.2'!C35/'4.2.1.2.2'!C34-1</f>
        <v>3.1754817758768539E-2</v>
      </c>
      <c r="D35" s="28">
        <f>+'4.2.1.2.2'!D35/'4.2.1.2.2'!D34-1</f>
        <v>9.0827619033453377E-3</v>
      </c>
      <c r="E35" s="202">
        <f>+'4.2.1.2.2'!E35/'4.2.1.2.2'!E34-1</f>
        <v>-6.3548874244920395E-2</v>
      </c>
      <c r="F35" s="28">
        <f>+'4.2.1.2.2'!F35/'4.2.1.2.2'!F34-1</f>
        <v>-0.11383706343549538</v>
      </c>
      <c r="G35" s="28">
        <f>+'4.2.1.2.2'!G35/'4.2.1.2.2'!G34-1</f>
        <v>2.0215187282250469E-2</v>
      </c>
      <c r="H35" s="28">
        <f>+'4.2.1.2.2'!H35/'4.2.1.2.2'!H34-1</f>
        <v>-5.83663486556808E-2</v>
      </c>
      <c r="I35" s="28">
        <f>+'4.2.1.2.2'!I35/'4.2.1.2.2'!I34-1</f>
        <v>-5.0397748824915989E-2</v>
      </c>
      <c r="J35" s="33"/>
      <c r="K35" s="98">
        <f>+'4.2.1.2.2'!K35/'4.2.1.2.2'!K34-1</f>
        <v>-5.724861799889791E-2</v>
      </c>
    </row>
    <row r="36" spans="1:11">
      <c r="A36" s="255">
        <v>1995</v>
      </c>
      <c r="B36" s="9" t="s">
        <v>1</v>
      </c>
      <c r="C36" s="30">
        <f>+'4.2.1.2.2'!C36/'4.2.1.2.2'!C35-1</f>
        <v>-6.7573416453039936E-2</v>
      </c>
      <c r="D36" s="31">
        <f>+'4.2.1.2.2'!D36/'4.2.1.2.2'!D35-1</f>
        <v>-3.4380717758979329E-2</v>
      </c>
      <c r="E36" s="53">
        <f>+'4.2.1.2.2'!E36/'4.2.1.2.2'!E35-1</f>
        <v>-0.13476399002508388</v>
      </c>
      <c r="F36" s="31">
        <f>+'4.2.1.2.2'!F36/'4.2.1.2.2'!F35-1</f>
        <v>0.1690636736533635</v>
      </c>
      <c r="G36" s="31">
        <f>+'4.2.1.2.2'!G36/'4.2.1.2.2'!G35-1</f>
        <v>-8.0880247052968923E-2</v>
      </c>
      <c r="H36" s="31">
        <f>+'4.2.1.2.2'!H36/'4.2.1.2.2'!H35-1</f>
        <v>-8.4961494094704992E-2</v>
      </c>
      <c r="I36" s="31">
        <f>+'4.2.1.2.2'!I36/'4.2.1.2.2'!I35-1</f>
        <v>-0.1413847528076867</v>
      </c>
      <c r="J36" s="34"/>
      <c r="K36" s="96">
        <f>+'4.2.1.2.2'!K36/'4.2.1.2.2'!K35-1</f>
        <v>-2.3518561289886719E-2</v>
      </c>
    </row>
    <row r="37" spans="1:11">
      <c r="A37" s="256"/>
      <c r="B37" s="10" t="s">
        <v>2</v>
      </c>
      <c r="C37" s="21">
        <f>+'4.2.1.2.2'!C37/'4.2.1.2.2'!C36-1</f>
        <v>7.0733731103658659E-2</v>
      </c>
      <c r="D37" s="22">
        <f>+'4.2.1.2.2'!D37/'4.2.1.2.2'!D36-1</f>
        <v>-1.2252460605505444E-2</v>
      </c>
      <c r="E37" s="50">
        <f>+'4.2.1.2.2'!E37/'4.2.1.2.2'!E36-1</f>
        <v>4.8481244080265995E-2</v>
      </c>
      <c r="F37" s="22">
        <f>+'4.2.1.2.2'!F37/'4.2.1.2.2'!F36-1</f>
        <v>6.0743269331588134E-2</v>
      </c>
      <c r="G37" s="22">
        <f>+'4.2.1.2.2'!G37/'4.2.1.2.2'!G36-1</f>
        <v>-5.1933291666141357E-2</v>
      </c>
      <c r="H37" s="22">
        <f>+'4.2.1.2.2'!H37/'4.2.1.2.2'!H36-1</f>
        <v>6.7837617314667753E-3</v>
      </c>
      <c r="I37" s="22">
        <f>+'4.2.1.2.2'!I37/'4.2.1.2.2'!I36-1</f>
        <v>-5.323997764049937E-2</v>
      </c>
      <c r="J37" s="25"/>
      <c r="K37" s="97">
        <f>+'4.2.1.2.2'!K37/'4.2.1.2.2'!K36-1</f>
        <v>2.25763744701446E-2</v>
      </c>
    </row>
    <row r="38" spans="1:11">
      <c r="A38" s="256"/>
      <c r="B38" s="10" t="s">
        <v>3</v>
      </c>
      <c r="C38" s="21">
        <f>+'4.2.1.2.2'!C38/'4.2.1.2.2'!C37-1</f>
        <v>0.22600155339623562</v>
      </c>
      <c r="D38" s="22">
        <f>+'4.2.1.2.2'!D38/'4.2.1.2.2'!D37-1</f>
        <v>0.19598869478031911</v>
      </c>
      <c r="E38" s="50">
        <f>+'4.2.1.2.2'!E38/'4.2.1.2.2'!E37-1</f>
        <v>0.24919198448610214</v>
      </c>
      <c r="F38" s="22">
        <f>+'4.2.1.2.2'!F38/'4.2.1.2.2'!F37-1</f>
        <v>0.23792868250681165</v>
      </c>
      <c r="G38" s="22">
        <f>+'4.2.1.2.2'!G38/'4.2.1.2.2'!G37-1</f>
        <v>0.182986549129873</v>
      </c>
      <c r="H38" s="22">
        <f>+'4.2.1.2.2'!H38/'4.2.1.2.2'!H37-1</f>
        <v>0.23415316936612673</v>
      </c>
      <c r="I38" s="22">
        <f>+'4.2.1.2.2'!I38/'4.2.1.2.2'!I37-1</f>
        <v>0.27598233277066675</v>
      </c>
      <c r="J38" s="25"/>
      <c r="K38" s="97">
        <f>+'4.2.1.2.2'!K38/'4.2.1.2.2'!K37-1</f>
        <v>0.23296789960855091</v>
      </c>
    </row>
    <row r="39" spans="1:11">
      <c r="A39" s="256"/>
      <c r="B39" s="10" t="s">
        <v>4</v>
      </c>
      <c r="C39" s="21">
        <f>+'4.2.1.2.2'!C39/'4.2.1.2.2'!C38-1</f>
        <v>-7.1794138109560923E-2</v>
      </c>
      <c r="D39" s="22">
        <f>+'4.2.1.2.2'!D39/'4.2.1.2.2'!D38-1</f>
        <v>-5.7752694285788109E-2</v>
      </c>
      <c r="E39" s="50">
        <f>+'4.2.1.2.2'!E39/'4.2.1.2.2'!E38-1</f>
        <v>-7.4100905562742514E-2</v>
      </c>
      <c r="F39" s="22">
        <f>+'4.2.1.2.2'!F39/'4.2.1.2.2'!F38-1</f>
        <v>-3.3589615183219457E-2</v>
      </c>
      <c r="G39" s="22">
        <f>+'4.2.1.2.2'!G39/'4.2.1.2.2'!G38-1</f>
        <v>-5.9855771083811016E-2</v>
      </c>
      <c r="H39" s="22">
        <f>+'4.2.1.2.2'!H39/'4.2.1.2.2'!H38-1</f>
        <v>-8.9808813998703774E-2</v>
      </c>
      <c r="I39" s="22">
        <f>+'4.2.1.2.2'!I39/'4.2.1.2.2'!I38-1</f>
        <v>-9.3310098500858918E-2</v>
      </c>
      <c r="J39" s="26"/>
      <c r="K39" s="97">
        <f>+'4.2.1.2.2'!K39/'4.2.1.2.2'!K38-1</f>
        <v>-5.9758662941238105E-2</v>
      </c>
    </row>
    <row r="40" spans="1:11">
      <c r="A40" s="256"/>
      <c r="B40" s="10" t="s">
        <v>5</v>
      </c>
      <c r="C40" s="21">
        <f>+'4.2.1.2.2'!C40/'4.2.1.2.2'!C39-1</f>
        <v>0.11446581536943579</v>
      </c>
      <c r="D40" s="22">
        <f>+'4.2.1.2.2'!D40/'4.2.1.2.2'!D39-1</f>
        <v>0.18619007292563095</v>
      </c>
      <c r="E40" s="50">
        <f>+'4.2.1.2.2'!E40/'4.2.1.2.2'!E39-1</f>
        <v>-1.5574805789973722E-2</v>
      </c>
      <c r="F40" s="22">
        <f>+'4.2.1.2.2'!F40/'4.2.1.2.2'!F39-1</f>
        <v>9.2470633929352619E-2</v>
      </c>
      <c r="G40" s="22">
        <f>+'4.2.1.2.2'!G40/'4.2.1.2.2'!G39-1</f>
        <v>8.0967738629259101E-2</v>
      </c>
      <c r="H40" s="22">
        <f>+'4.2.1.2.2'!H40/'4.2.1.2.2'!H39-1</f>
        <v>1.0785196788721363E-2</v>
      </c>
      <c r="I40" s="22">
        <f>+'4.2.1.2.2'!I40/'4.2.1.2.2'!I39-1</f>
        <v>8.7144745989122585E-2</v>
      </c>
      <c r="J40" s="26">
        <f>+'4.2.1.2.2'!J40/'4.2.1.2.2'!J39-1</f>
        <v>3.9652625130625925</v>
      </c>
      <c r="K40" s="97">
        <f>+'4.2.1.2.2'!K40/'4.2.1.2.2'!K39-1</f>
        <v>7.4274388456700091E-2</v>
      </c>
    </row>
    <row r="41" spans="1:11">
      <c r="A41" s="256"/>
      <c r="B41" s="10" t="s">
        <v>6</v>
      </c>
      <c r="C41" s="21">
        <f>+'4.2.1.2.2'!C41/'4.2.1.2.2'!C40-1</f>
        <v>-4.3258950067787239E-2</v>
      </c>
      <c r="D41" s="22">
        <f>+'4.2.1.2.2'!D41/'4.2.1.2.2'!D40-1</f>
        <v>-6.4622188179696338E-2</v>
      </c>
      <c r="E41" s="50">
        <f>+'4.2.1.2.2'!E41/'4.2.1.2.2'!E40-1</f>
        <v>0.26407320861662553</v>
      </c>
      <c r="F41" s="22">
        <f>+'4.2.1.2.2'!F41/'4.2.1.2.2'!F40-1</f>
        <v>-3.7386491875652017E-2</v>
      </c>
      <c r="G41" s="22">
        <f>+'4.2.1.2.2'!G41/'4.2.1.2.2'!G40-1</f>
        <v>-3.9950695711949202E-2</v>
      </c>
      <c r="H41" s="22">
        <f>+'4.2.1.2.2'!H41/'4.2.1.2.2'!H40-1</f>
        <v>0.2315551800120037</v>
      </c>
      <c r="I41" s="22">
        <f>+'4.2.1.2.2'!I41/'4.2.1.2.2'!I40-1</f>
        <v>-4.2169511586560016E-2</v>
      </c>
      <c r="J41" s="26">
        <f>+'4.2.1.2.2'!J41/'4.2.1.2.2'!J40-1</f>
        <v>-0.23286474927002976</v>
      </c>
      <c r="K41" s="97">
        <f>+'4.2.1.2.2'!K41/'4.2.1.2.2'!K40-1</f>
        <v>5.1385803575615396E-2</v>
      </c>
    </row>
    <row r="42" spans="1:11">
      <c r="A42" s="256"/>
      <c r="B42" s="10" t="s">
        <v>7</v>
      </c>
      <c r="C42" s="21">
        <f>+'4.2.1.2.2'!C42/'4.2.1.2.2'!C41-1</f>
        <v>6.7838303143170853E-2</v>
      </c>
      <c r="D42" s="22">
        <f>+'4.2.1.2.2'!D42/'4.2.1.2.2'!D41-1</f>
        <v>9.220987902291311E-2</v>
      </c>
      <c r="E42" s="50">
        <f>+'4.2.1.2.2'!E42/'4.2.1.2.2'!E41-1</f>
        <v>9.4418837148827928E-2</v>
      </c>
      <c r="F42" s="22">
        <f>+'4.2.1.2.2'!F42/'4.2.1.2.2'!F41-1</f>
        <v>3.511891572703707E-2</v>
      </c>
      <c r="G42" s="22">
        <f>+'4.2.1.2.2'!G42/'4.2.1.2.2'!G41-1</f>
        <v>5.879372666758842E-2</v>
      </c>
      <c r="H42" s="22">
        <f>+'4.2.1.2.2'!H42/'4.2.1.2.2'!H41-1</f>
        <v>6.2568594154973622E-2</v>
      </c>
      <c r="I42" s="22">
        <f>+'4.2.1.2.2'!I42/'4.2.1.2.2'!I41-1</f>
        <v>3.4283281749146299E-2</v>
      </c>
      <c r="J42" s="26">
        <f>+'4.2.1.2.2'!J42/'4.2.1.2.2'!J41-1</f>
        <v>0.50643146134027939</v>
      </c>
      <c r="K42" s="97">
        <f>+'4.2.1.2.2'!K42/'4.2.1.2.2'!K41-1</f>
        <v>6.1914985962770341E-2</v>
      </c>
    </row>
    <row r="43" spans="1:11">
      <c r="A43" s="256"/>
      <c r="B43" s="10" t="s">
        <v>8</v>
      </c>
      <c r="C43" s="21">
        <f>+'4.2.1.2.2'!C43/'4.2.1.2.2'!C42-1</f>
        <v>9.0636821123690758E-3</v>
      </c>
      <c r="D43" s="22">
        <f>+'4.2.1.2.2'!D43/'4.2.1.2.2'!D42-1</f>
        <v>5.997218886111555E-2</v>
      </c>
      <c r="E43" s="50">
        <f>+'4.2.1.2.2'!E43/'4.2.1.2.2'!E42-1</f>
        <v>8.1532208091726455E-2</v>
      </c>
      <c r="F43" s="22">
        <f>+'4.2.1.2.2'!F43/'4.2.1.2.2'!F42-1</f>
        <v>4.6086762932685321E-2</v>
      </c>
      <c r="G43" s="22">
        <f>+'4.2.1.2.2'!G43/'4.2.1.2.2'!G42-1</f>
        <v>3.9311762000837636E-2</v>
      </c>
      <c r="H43" s="22">
        <f>+'4.2.1.2.2'!H43/'4.2.1.2.2'!H42-1</f>
        <v>7.0740545105256292E-2</v>
      </c>
      <c r="I43" s="22">
        <f>+'4.2.1.2.2'!I43/'4.2.1.2.2'!I42-1</f>
        <v>4.2060995353612407E-2</v>
      </c>
      <c r="J43" s="26">
        <f>+'4.2.1.2.2'!J43/'4.2.1.2.2'!J42-1</f>
        <v>-0.19290614160503572</v>
      </c>
      <c r="K43" s="97">
        <f>+'4.2.1.2.2'!K43/'4.2.1.2.2'!K42-1</f>
        <v>5.0615736525798427E-2</v>
      </c>
    </row>
    <row r="44" spans="1:11">
      <c r="A44" s="256"/>
      <c r="B44" s="10" t="s">
        <v>9</v>
      </c>
      <c r="C44" s="21">
        <f>+'4.2.1.2.2'!C44/'4.2.1.2.2'!C43-1</f>
        <v>9.8087515547011783E-3</v>
      </c>
      <c r="D44" s="22">
        <f>+'4.2.1.2.2'!D44/'4.2.1.2.2'!D43-1</f>
        <v>2.3947492746621446E-2</v>
      </c>
      <c r="E44" s="50">
        <f>+'4.2.1.2.2'!E44/'4.2.1.2.2'!E43-1</f>
        <v>6.6444987333467154E-3</v>
      </c>
      <c r="F44" s="22">
        <f>+'4.2.1.2.2'!F44/'4.2.1.2.2'!F43-1</f>
        <v>-6.8482095901215567E-3</v>
      </c>
      <c r="G44" s="22">
        <f>+'4.2.1.2.2'!G44/'4.2.1.2.2'!G43-1</f>
        <v>1.0315175274213662E-3</v>
      </c>
      <c r="H44" s="22">
        <f>+'4.2.1.2.2'!H44/'4.2.1.2.2'!H43-1</f>
        <v>-1.4368317030790001E-2</v>
      </c>
      <c r="I44" s="22">
        <f>+'4.2.1.2.2'!I44/'4.2.1.2.2'!I43-1</f>
        <v>-1.8599569273132666E-2</v>
      </c>
      <c r="J44" s="26">
        <f>+'4.2.1.2.2'!J44/'4.2.1.2.2'!J43-1</f>
        <v>-0.1752222764008341</v>
      </c>
      <c r="K44" s="97">
        <f>+'4.2.1.2.2'!K44/'4.2.1.2.2'!K43-1</f>
        <v>-6.5798734564203043E-3</v>
      </c>
    </row>
    <row r="45" spans="1:11">
      <c r="A45" s="256"/>
      <c r="B45" s="10" t="s">
        <v>10</v>
      </c>
      <c r="C45" s="21">
        <f>+'4.2.1.2.2'!C45/'4.2.1.2.2'!C44-1</f>
        <v>5.0524197042102426E-2</v>
      </c>
      <c r="D45" s="22">
        <f>+'4.2.1.2.2'!D45/'4.2.1.2.2'!D44-1</f>
        <v>6.2460736396220184E-2</v>
      </c>
      <c r="E45" s="50">
        <f>+'4.2.1.2.2'!E45/'4.2.1.2.2'!E44-1</f>
        <v>4.5721070486242077E-2</v>
      </c>
      <c r="F45" s="22">
        <f>+'4.2.1.2.2'!F45/'4.2.1.2.2'!F44-1</f>
        <v>3.3026141064913972E-2</v>
      </c>
      <c r="G45" s="22">
        <f>+'4.2.1.2.2'!G45/'4.2.1.2.2'!G44-1</f>
        <v>3.6595483213870628E-2</v>
      </c>
      <c r="H45" s="22">
        <f>+'4.2.1.2.2'!H45/'4.2.1.2.2'!H44-1</f>
        <v>3.7854472439832421E-2</v>
      </c>
      <c r="I45" s="22">
        <f>+'4.2.1.2.2'!I45/'4.2.1.2.2'!I44-1</f>
        <v>1.8262003389937886E-2</v>
      </c>
      <c r="J45" s="26">
        <f>+'4.2.1.2.2'!J45/'4.2.1.2.2'!J44-1</f>
        <v>1.6257963886565419E-2</v>
      </c>
      <c r="K45" s="97">
        <f>+'4.2.1.2.2'!K45/'4.2.1.2.2'!K44-1</f>
        <v>3.7486298396520068E-2</v>
      </c>
    </row>
    <row r="46" spans="1:11">
      <c r="A46" s="256"/>
      <c r="B46" s="10" t="s">
        <v>11</v>
      </c>
      <c r="C46" s="21">
        <f>+'4.2.1.2.2'!C46/'4.2.1.2.2'!C45-1</f>
        <v>1.3013187023272144E-2</v>
      </c>
      <c r="D46" s="22">
        <f>+'4.2.1.2.2'!D46/'4.2.1.2.2'!D45-1</f>
        <v>2.6622569687661413E-2</v>
      </c>
      <c r="E46" s="50">
        <f>+'4.2.1.2.2'!E46/'4.2.1.2.2'!E45-1</f>
        <v>2.1540764546562841E-2</v>
      </c>
      <c r="F46" s="22">
        <f>+'4.2.1.2.2'!F46/'4.2.1.2.2'!F45-1</f>
        <v>-8.4440810732022697E-4</v>
      </c>
      <c r="G46" s="22">
        <f>+'4.2.1.2.2'!G46/'4.2.1.2.2'!G45-1</f>
        <v>1.814822801933258E-2</v>
      </c>
      <c r="H46" s="22">
        <f>+'4.2.1.2.2'!H46/'4.2.1.2.2'!H45-1</f>
        <v>-1.5261349223190113E-3</v>
      </c>
      <c r="I46" s="22">
        <f>+'4.2.1.2.2'!I46/'4.2.1.2.2'!I45-1</f>
        <v>6.1867187298705328E-3</v>
      </c>
      <c r="J46" s="26">
        <f>+'4.2.1.2.2'!J46/'4.2.1.2.2'!J45-1</f>
        <v>-0.16571875928309732</v>
      </c>
      <c r="K46" s="97">
        <f>+'4.2.1.2.2'!K46/'4.2.1.2.2'!K45-1</f>
        <v>5.153472802867487E-3</v>
      </c>
    </row>
    <row r="47" spans="1:11" ht="15" thickBot="1">
      <c r="A47" s="257"/>
      <c r="B47" s="209" t="s">
        <v>12</v>
      </c>
      <c r="C47" s="27">
        <f>+'4.2.1.2.2'!C47/'4.2.1.2.2'!C46-1</f>
        <v>-1.0710374391299404E-2</v>
      </c>
      <c r="D47" s="28">
        <f>+'4.2.1.2.2'!D47/'4.2.1.2.2'!D46-1</f>
        <v>3.1067961165048619E-2</v>
      </c>
      <c r="E47" s="202">
        <f>+'4.2.1.2.2'!E47/'4.2.1.2.2'!E46-1</f>
        <v>-5.558159790985262E-2</v>
      </c>
      <c r="F47" s="28">
        <f>+'4.2.1.2.2'!F47/'4.2.1.2.2'!F46-1</f>
        <v>-3.0937604879672342E-2</v>
      </c>
      <c r="G47" s="28">
        <f>+'4.2.1.2.2'!G47/'4.2.1.2.2'!G46-1</f>
        <v>-1.4816383764840735E-2</v>
      </c>
      <c r="H47" s="28">
        <f>+'4.2.1.2.2'!H47/'4.2.1.2.2'!H46-1</f>
        <v>-2.124042015938099E-2</v>
      </c>
      <c r="I47" s="28">
        <f>+'4.2.1.2.2'!I47/'4.2.1.2.2'!I46-1</f>
        <v>-5.7808981245225821E-2</v>
      </c>
      <c r="J47" s="29">
        <f>+'4.2.1.2.2'!J47/'4.2.1.2.2'!J46-1</f>
        <v>0.15513346908346404</v>
      </c>
      <c r="K47" s="98">
        <f>+'4.2.1.2.2'!K47/'4.2.1.2.2'!K46-1</f>
        <v>-2.8236149595925797E-2</v>
      </c>
    </row>
    <row r="48" spans="1:11">
      <c r="A48" s="255">
        <v>1996</v>
      </c>
      <c r="B48" s="9" t="s">
        <v>1</v>
      </c>
      <c r="C48" s="30">
        <f>+'4.2.1.2.2'!C48/'4.2.1.2.2'!C47-1</f>
        <v>-6.6662192977236079E-2</v>
      </c>
      <c r="D48" s="31">
        <f>+'4.2.1.2.2'!D48/'4.2.1.2.2'!D47-1</f>
        <v>6.0585832246849103E-2</v>
      </c>
      <c r="E48" s="53">
        <f>+'4.2.1.2.2'!E48/'4.2.1.2.2'!E47-1</f>
        <v>-0.12499098648739027</v>
      </c>
      <c r="F48" s="31">
        <f>+'4.2.1.2.2'!F48/'4.2.1.2.2'!F47-1</f>
        <v>-7.7523087039625183E-2</v>
      </c>
      <c r="G48" s="31">
        <f>+'4.2.1.2.2'!G48/'4.2.1.2.2'!G47-1</f>
        <v>-5.9092795642181506E-2</v>
      </c>
      <c r="H48" s="31">
        <f>+'4.2.1.2.2'!H48/'4.2.1.2.2'!H47-1</f>
        <v>-8.8598060481797969E-2</v>
      </c>
      <c r="I48" s="31">
        <f>+'4.2.1.2.2'!I48/'4.2.1.2.2'!I47-1</f>
        <v>-9.9285921238522867E-2</v>
      </c>
      <c r="J48" s="32">
        <f>+'4.2.1.2.2'!J48/'4.2.1.2.2'!J47-1</f>
        <v>0.28093141835158741</v>
      </c>
      <c r="K48" s="96">
        <f>+'4.2.1.2.2'!K48/'4.2.1.2.2'!K47-1</f>
        <v>-7.9478419699117731E-2</v>
      </c>
    </row>
    <row r="49" spans="1:11">
      <c r="A49" s="256"/>
      <c r="B49" s="10" t="s">
        <v>2</v>
      </c>
      <c r="C49" s="21">
        <f>+'4.2.1.2.2'!C49/'4.2.1.2.2'!C48-1</f>
        <v>-3.1469269834982216E-2</v>
      </c>
      <c r="D49" s="22">
        <f>+'4.2.1.2.2'!D49/'4.2.1.2.2'!D48-1</f>
        <v>-5.854977255169358E-2</v>
      </c>
      <c r="E49" s="50">
        <f>+'4.2.1.2.2'!E49/'4.2.1.2.2'!E48-1</f>
        <v>1.8553420717559499E-2</v>
      </c>
      <c r="F49" s="22">
        <f>+'4.2.1.2.2'!F49/'4.2.1.2.2'!F48-1</f>
        <v>2.8703741323729881E-2</v>
      </c>
      <c r="G49" s="22">
        <f>+'4.2.1.2.2'!G49/'4.2.1.2.2'!G48-1</f>
        <v>-5.7988537312995136E-3</v>
      </c>
      <c r="H49" s="22">
        <f>+'4.2.1.2.2'!H49/'4.2.1.2.2'!H48-1</f>
        <v>-1.9220080955843488E-2</v>
      </c>
      <c r="I49" s="22">
        <f>+'4.2.1.2.2'!I49/'4.2.1.2.2'!I48-1</f>
        <v>-2.3992129584030519E-2</v>
      </c>
      <c r="J49" s="26">
        <f>+'4.2.1.2.2'!J49/'4.2.1.2.2'!J48-1</f>
        <v>-9.4462214111678211E-2</v>
      </c>
      <c r="K49" s="97">
        <f>+'4.2.1.2.2'!K49/'4.2.1.2.2'!K48-1</f>
        <v>6.0540211967774482E-5</v>
      </c>
    </row>
    <row r="50" spans="1:11">
      <c r="A50" s="256"/>
      <c r="B50" s="10" t="s">
        <v>3</v>
      </c>
      <c r="C50" s="21">
        <f>+'4.2.1.2.2'!C50/'4.2.1.2.2'!C49-1</f>
        <v>0.14377556765922805</v>
      </c>
      <c r="D50" s="22">
        <f>+'4.2.1.2.2'!D50/'4.2.1.2.2'!D49-1</f>
        <v>0.14426669421324534</v>
      </c>
      <c r="E50" s="50">
        <f>+'4.2.1.2.2'!E50/'4.2.1.2.2'!E49-1</f>
        <v>0.19051804148993523</v>
      </c>
      <c r="F50" s="22">
        <f>+'4.2.1.2.2'!F50/'4.2.1.2.2'!F49-1</f>
        <v>0.16401060632844255</v>
      </c>
      <c r="G50" s="22">
        <f>+'4.2.1.2.2'!G50/'4.2.1.2.2'!G49-1</f>
        <v>0.13438907145128653</v>
      </c>
      <c r="H50" s="22">
        <f>+'4.2.1.2.2'!H50/'4.2.1.2.2'!H49-1</f>
        <v>0.1620024056908429</v>
      </c>
      <c r="I50" s="22">
        <f>+'4.2.1.2.2'!I50/'4.2.1.2.2'!I49-1</f>
        <v>0.22597604867264387</v>
      </c>
      <c r="J50" s="26">
        <f>+'4.2.1.2.2'!J50/'4.2.1.2.2'!J49-1</f>
        <v>-0.21313889627070604</v>
      </c>
      <c r="K50" s="97">
        <f>+'4.2.1.2.2'!K50/'4.2.1.2.2'!K49-1</f>
        <v>0.16153375634753764</v>
      </c>
    </row>
    <row r="51" spans="1:11">
      <c r="A51" s="256"/>
      <c r="B51" s="10" t="s">
        <v>4</v>
      </c>
      <c r="C51" s="21">
        <f>+'4.2.1.2.2'!C51/'4.2.1.2.2'!C50-1</f>
        <v>-1.5035427179369565E-2</v>
      </c>
      <c r="D51" s="22">
        <f>+'4.2.1.2.2'!D51/'4.2.1.2.2'!D50-1</f>
        <v>-3.7465499910231292E-2</v>
      </c>
      <c r="E51" s="50">
        <f>+'4.2.1.2.2'!E51/'4.2.1.2.2'!E50-1</f>
        <v>1.0327240255127323E-2</v>
      </c>
      <c r="F51" s="22">
        <f>+'4.2.1.2.2'!F51/'4.2.1.2.2'!F50-1</f>
        <v>-8.9638365852342528E-3</v>
      </c>
      <c r="G51" s="22">
        <f>+'4.2.1.2.2'!G51/'4.2.1.2.2'!G50-1</f>
        <v>-1.5899611508955802E-2</v>
      </c>
      <c r="H51" s="22">
        <f>+'4.2.1.2.2'!H51/'4.2.1.2.2'!H50-1</f>
        <v>5.6683839259497049E-4</v>
      </c>
      <c r="I51" s="22">
        <f>+'4.2.1.2.2'!I51/'4.2.1.2.2'!I50-1</f>
        <v>-4.320781766025017E-3</v>
      </c>
      <c r="J51" s="26">
        <f>+'4.2.1.2.2'!J51/'4.2.1.2.2'!J50-1</f>
        <v>-8.0840240350111836E-2</v>
      </c>
      <c r="K51" s="97">
        <f>+'4.2.1.2.2'!K51/'4.2.1.2.2'!K50-1</f>
        <v>-5.8460240432444133E-3</v>
      </c>
    </row>
    <row r="52" spans="1:11">
      <c r="A52" s="256"/>
      <c r="B52" s="10" t="s">
        <v>5</v>
      </c>
      <c r="C52" s="21">
        <f>+'4.2.1.2.2'!C52/'4.2.1.2.2'!C51-1</f>
        <v>6.251605898101098E-2</v>
      </c>
      <c r="D52" s="22">
        <f>+'4.2.1.2.2'!D52/'4.2.1.2.2'!D51-1</f>
        <v>3.9862750821714199E-2</v>
      </c>
      <c r="E52" s="50">
        <f>+'4.2.1.2.2'!E52/'4.2.1.2.2'!E51-1</f>
        <v>7.4526399802038457E-2</v>
      </c>
      <c r="F52" s="22">
        <f>+'4.2.1.2.2'!F52/'4.2.1.2.2'!F51-1</f>
        <v>4.9432142569430182E-2</v>
      </c>
      <c r="G52" s="22">
        <f>+'4.2.1.2.2'!G52/'4.2.1.2.2'!G51-1</f>
        <v>5.7971098259532061E-2</v>
      </c>
      <c r="H52" s="22">
        <f>+'4.2.1.2.2'!H52/'4.2.1.2.2'!H51-1</f>
        <v>5.2719978486134744E-2</v>
      </c>
      <c r="I52" s="22">
        <f>+'4.2.1.2.2'!I52/'4.2.1.2.2'!I51-1</f>
        <v>6.9838699965880213E-2</v>
      </c>
      <c r="J52" s="26">
        <f>+'4.2.1.2.2'!J52/'4.2.1.2.2'!J51-1</f>
        <v>5.3928266602365493E-3</v>
      </c>
      <c r="K52" s="97">
        <f>+'4.2.1.2.2'!K52/'4.2.1.2.2'!K51-1</f>
        <v>5.6790896206932118E-2</v>
      </c>
    </row>
    <row r="53" spans="1:11">
      <c r="A53" s="256"/>
      <c r="B53" s="10" t="s">
        <v>6</v>
      </c>
      <c r="C53" s="21">
        <f>+'4.2.1.2.2'!C53/'4.2.1.2.2'!C52-1</f>
        <v>-0.11284757569729664</v>
      </c>
      <c r="D53" s="22">
        <f>+'4.2.1.2.2'!D53/'4.2.1.2.2'!D52-1</f>
        <v>-0.12027163701738419</v>
      </c>
      <c r="E53" s="50">
        <f>+'4.2.1.2.2'!E53/'4.2.1.2.2'!E52-1</f>
        <v>-0.11294989311822801</v>
      </c>
      <c r="F53" s="22">
        <f>+'4.2.1.2.2'!F53/'4.2.1.2.2'!F52-1</f>
        <v>-8.394077052454052E-2</v>
      </c>
      <c r="G53" s="22">
        <f>+'4.2.1.2.2'!G53/'4.2.1.2.2'!G52-1</f>
        <v>-9.8110227084412416E-2</v>
      </c>
      <c r="H53" s="22">
        <f>+'4.2.1.2.2'!H53/'4.2.1.2.2'!H52-1</f>
        <v>-9.9267693668284029E-2</v>
      </c>
      <c r="I53" s="22">
        <f>+'4.2.1.2.2'!I53/'4.2.1.2.2'!I52-1</f>
        <v>-9.9729851418280058E-2</v>
      </c>
      <c r="J53" s="26">
        <f>+'4.2.1.2.2'!J53/'4.2.1.2.2'!J52-1</f>
        <v>-4.9420972887369574E-2</v>
      </c>
      <c r="K53" s="97">
        <f>+'4.2.1.2.2'!K53/'4.2.1.2.2'!K52-1</f>
        <v>-9.7627176480560518E-2</v>
      </c>
    </row>
    <row r="54" spans="1:11">
      <c r="A54" s="256"/>
      <c r="B54" s="10" t="s">
        <v>7</v>
      </c>
      <c r="C54" s="21">
        <f>+'4.2.1.2.2'!C54/'4.2.1.2.2'!C53-1</f>
        <v>3.727795197906536E-2</v>
      </c>
      <c r="D54" s="22">
        <f>+'4.2.1.2.2'!D54/'4.2.1.2.2'!D53-1</f>
        <v>4.0548152875487187E-2</v>
      </c>
      <c r="E54" s="50">
        <f>+'4.2.1.2.2'!E54/'4.2.1.2.2'!E53-1</f>
        <v>8.6399014789132478E-2</v>
      </c>
      <c r="F54" s="22">
        <f>+'4.2.1.2.2'!F54/'4.2.1.2.2'!F53-1</f>
        <v>4.6074646215319426E-2</v>
      </c>
      <c r="G54" s="22">
        <f>+'4.2.1.2.2'!G54/'4.2.1.2.2'!G53-1</f>
        <v>7.5667443084711294E-2</v>
      </c>
      <c r="H54" s="22">
        <f>+'4.2.1.2.2'!H54/'4.2.1.2.2'!H53-1</f>
        <v>8.8346914793195674E-2</v>
      </c>
      <c r="I54" s="22">
        <f>+'4.2.1.2.2'!I54/'4.2.1.2.2'!I53-1</f>
        <v>6.1055442432036644E-2</v>
      </c>
      <c r="J54" s="26">
        <f>+'4.2.1.2.2'!J54/'4.2.1.2.2'!J53-1</f>
        <v>0.63829795754905883</v>
      </c>
      <c r="K54" s="97">
        <f>+'4.2.1.2.2'!K54/'4.2.1.2.2'!K53-1</f>
        <v>7.0433293175900191E-2</v>
      </c>
    </row>
    <row r="55" spans="1:11">
      <c r="A55" s="256"/>
      <c r="B55" s="10" t="s">
        <v>8</v>
      </c>
      <c r="C55" s="21">
        <f>+'4.2.1.2.2'!C55/'4.2.1.2.2'!C54-1</f>
        <v>4.4992215901600296E-3</v>
      </c>
      <c r="D55" s="22">
        <f>+'4.2.1.2.2'!D55/'4.2.1.2.2'!D54-1</f>
        <v>5.1567734407347299E-3</v>
      </c>
      <c r="E55" s="50">
        <f>+'4.2.1.2.2'!E55/'4.2.1.2.2'!E54-1</f>
        <v>1.549509379247116E-2</v>
      </c>
      <c r="F55" s="22">
        <f>+'4.2.1.2.2'!F55/'4.2.1.2.2'!F54-1</f>
        <v>5.3326759823129066E-3</v>
      </c>
      <c r="G55" s="22">
        <f>+'4.2.1.2.2'!G55/'4.2.1.2.2'!G54-1</f>
        <v>-8.5522044612945658E-3</v>
      </c>
      <c r="H55" s="22">
        <f>+'4.2.1.2.2'!H55/'4.2.1.2.2'!H54-1</f>
        <v>-1.664532230186222E-2</v>
      </c>
      <c r="I55" s="22">
        <f>+'4.2.1.2.2'!I55/'4.2.1.2.2'!I54-1</f>
        <v>-1.4276008123249584E-3</v>
      </c>
      <c r="J55" s="26">
        <f>+'4.2.1.2.2'!J55/'4.2.1.2.2'!J54-1</f>
        <v>-0.29393790502171935</v>
      </c>
      <c r="K55" s="97">
        <f>+'4.2.1.2.2'!K55/'4.2.1.2.2'!K54-1</f>
        <v>-3.6227210233801266E-3</v>
      </c>
    </row>
    <row r="56" spans="1:11">
      <c r="A56" s="256"/>
      <c r="B56" s="10" t="s">
        <v>9</v>
      </c>
      <c r="C56" s="21">
        <f>+'4.2.1.2.2'!C56/'4.2.1.2.2'!C55-1</f>
        <v>-3.9886713093144399E-2</v>
      </c>
      <c r="D56" s="22">
        <f>+'4.2.1.2.2'!D56/'4.2.1.2.2'!D55-1</f>
        <v>-4.409451767525463E-2</v>
      </c>
      <c r="E56" s="50">
        <f>+'4.2.1.2.2'!E56/'4.2.1.2.2'!E55-1</f>
        <v>-3.9240056582786842E-2</v>
      </c>
      <c r="F56" s="22">
        <f>+'4.2.1.2.2'!F56/'4.2.1.2.2'!F55-1</f>
        <v>-3.1446368745615794E-2</v>
      </c>
      <c r="G56" s="22">
        <f>+'4.2.1.2.2'!G56/'4.2.1.2.2'!G55-1</f>
        <v>-5.1564357399711436E-2</v>
      </c>
      <c r="H56" s="22">
        <f>+'4.2.1.2.2'!H56/'4.2.1.2.2'!H55-1</f>
        <v>-4.069987559526167E-2</v>
      </c>
      <c r="I56" s="22">
        <f>+'4.2.1.2.2'!I56/'4.2.1.2.2'!I55-1</f>
        <v>-3.1810348864434568E-2</v>
      </c>
      <c r="J56" s="26">
        <f>+'4.2.1.2.2'!J56/'4.2.1.2.2'!J55-1</f>
        <v>-0.30611623124381138</v>
      </c>
      <c r="K56" s="97">
        <f>+'4.2.1.2.2'!K56/'4.2.1.2.2'!K55-1</f>
        <v>-4.0229240930639287E-2</v>
      </c>
    </row>
    <row r="57" spans="1:11">
      <c r="A57" s="256"/>
      <c r="B57" s="10" t="s">
        <v>10</v>
      </c>
      <c r="C57" s="21">
        <f>+'4.2.1.2.2'!C57/'4.2.1.2.2'!C56-1</f>
        <v>0.16135386378738703</v>
      </c>
      <c r="D57" s="22">
        <f>+'4.2.1.2.2'!D57/'4.2.1.2.2'!D56-1</f>
        <v>0.20688419531720781</v>
      </c>
      <c r="E57" s="50">
        <f>+'4.2.1.2.2'!E57/'4.2.1.2.2'!E56-1</f>
        <v>0.1774159663140813</v>
      </c>
      <c r="F57" s="22">
        <f>+'4.2.1.2.2'!F57/'4.2.1.2.2'!F56-1</f>
        <v>0.13103110622258596</v>
      </c>
      <c r="G57" s="22">
        <f>+'4.2.1.2.2'!G57/'4.2.1.2.2'!G56-1</f>
        <v>0.13482183826261696</v>
      </c>
      <c r="H57" s="22">
        <f>+'4.2.1.2.2'!H57/'4.2.1.2.2'!H56-1</f>
        <v>0.16252079727840063</v>
      </c>
      <c r="I57" s="22">
        <f>+'4.2.1.2.2'!I57/'4.2.1.2.2'!I56-1</f>
        <v>0.10535271132426538</v>
      </c>
      <c r="J57" s="26">
        <f>+'4.2.1.2.2'!J57/'4.2.1.2.2'!J56-1</f>
        <v>0.16793733160363233</v>
      </c>
      <c r="K57" s="97">
        <f>+'4.2.1.2.2'!K57/'4.2.1.2.2'!K56-1</f>
        <v>0.14943576396049085</v>
      </c>
    </row>
    <row r="58" spans="1:11">
      <c r="A58" s="256"/>
      <c r="B58" s="10" t="s">
        <v>11</v>
      </c>
      <c r="C58" s="21">
        <f>+'4.2.1.2.2'!C58/'4.2.1.2.2'!C57-1</f>
        <v>-2.7290554567864223E-2</v>
      </c>
      <c r="D58" s="22">
        <f>+'4.2.1.2.2'!D58/'4.2.1.2.2'!D57-1</f>
        <v>-1.7200722512449196E-2</v>
      </c>
      <c r="E58" s="50">
        <f>+'4.2.1.2.2'!E58/'4.2.1.2.2'!E57-1</f>
        <v>-3.9215016989848528E-2</v>
      </c>
      <c r="F58" s="22">
        <f>+'4.2.1.2.2'!F58/'4.2.1.2.2'!F57-1</f>
        <v>-4.1970362727483002E-2</v>
      </c>
      <c r="G58" s="22">
        <f>+'4.2.1.2.2'!G58/'4.2.1.2.2'!G57-1</f>
        <v>-4.6024171956931315E-2</v>
      </c>
      <c r="H58" s="22">
        <f>+'4.2.1.2.2'!H58/'4.2.1.2.2'!H57-1</f>
        <v>-4.4849353593755747E-2</v>
      </c>
      <c r="I58" s="22">
        <f>+'4.2.1.2.2'!I58/'4.2.1.2.2'!I57-1</f>
        <v>-5.9177568146922654E-2</v>
      </c>
      <c r="J58" s="26">
        <f>+'4.2.1.2.2'!J58/'4.2.1.2.2'!J57-1</f>
        <v>-5.2196276454856916E-2</v>
      </c>
      <c r="K58" s="97">
        <f>+'4.2.1.2.2'!K58/'4.2.1.2.2'!K57-1</f>
        <v>-4.2002105693728198E-2</v>
      </c>
    </row>
    <row r="59" spans="1:11" ht="15" thickBot="1">
      <c r="A59" s="257"/>
      <c r="B59" s="209" t="s">
        <v>12</v>
      </c>
      <c r="C59" s="27">
        <f>+'4.2.1.2.2'!C59/'4.2.1.2.2'!C58-1</f>
        <v>-2.085620581930514E-2</v>
      </c>
      <c r="D59" s="28">
        <f>+'4.2.1.2.2'!D59/'4.2.1.2.2'!D58-1</f>
        <v>-3.1016893667327183E-3</v>
      </c>
      <c r="E59" s="202">
        <f>+'4.2.1.2.2'!E59/'4.2.1.2.2'!E58-1</f>
        <v>-6.3198793373066331E-2</v>
      </c>
      <c r="F59" s="28">
        <f>+'4.2.1.2.2'!F59/'4.2.1.2.2'!F58-1</f>
        <v>-4.1209987185864105E-2</v>
      </c>
      <c r="G59" s="28">
        <f>+'4.2.1.2.2'!G59/'4.2.1.2.2'!G58-1</f>
        <v>-4.0955677251087064E-2</v>
      </c>
      <c r="H59" s="28">
        <f>+'4.2.1.2.2'!H59/'4.2.1.2.2'!H58-1</f>
        <v>-3.1723180429407694E-2</v>
      </c>
      <c r="I59" s="28">
        <f>+'4.2.1.2.2'!I59/'4.2.1.2.2'!I58-1</f>
        <v>-5.7803901031974969E-2</v>
      </c>
      <c r="J59" s="29">
        <f>+'4.2.1.2.2'!J59/'4.2.1.2.2'!J58-1</f>
        <v>-0.10725682863066799</v>
      </c>
      <c r="K59" s="98">
        <f>+'4.2.1.2.2'!K59/'4.2.1.2.2'!K58-1</f>
        <v>-4.1671779807053611E-2</v>
      </c>
    </row>
    <row r="60" spans="1:11">
      <c r="A60" s="255">
        <v>1997</v>
      </c>
      <c r="B60" s="9" t="s">
        <v>1</v>
      </c>
      <c r="C60" s="30">
        <f>+'4.2.1.2.2'!C60/'4.2.1.2.2'!C59-1</f>
        <v>-7.3359792848143313E-2</v>
      </c>
      <c r="D60" s="31">
        <f>+'4.2.1.2.2'!D60/'4.2.1.2.2'!D59-1</f>
        <v>-3.0097072241938139E-2</v>
      </c>
      <c r="E60" s="53">
        <f>+'4.2.1.2.2'!E60/'4.2.1.2.2'!E59-1</f>
        <v>-0.11501828950113946</v>
      </c>
      <c r="F60" s="31">
        <f>+'4.2.1.2.2'!F60/'4.2.1.2.2'!F59-1</f>
        <v>-9.7748340426220492E-2</v>
      </c>
      <c r="G60" s="31">
        <f>+'4.2.1.2.2'!G60/'4.2.1.2.2'!G59-1</f>
        <v>-7.1128590035657968E-2</v>
      </c>
      <c r="H60" s="31">
        <f>+'4.2.1.2.2'!H60/'4.2.1.2.2'!H59-1</f>
        <v>-9.5154554159690985E-2</v>
      </c>
      <c r="I60" s="31">
        <f>+'4.2.1.2.2'!I60/'4.2.1.2.2'!I59-1</f>
        <v>-0.12364119569842369</v>
      </c>
      <c r="J60" s="32">
        <f>+'4.2.1.2.2'!J60/'4.2.1.2.2'!J59-1</f>
        <v>0.21829812585830832</v>
      </c>
      <c r="K60" s="96">
        <f>+'4.2.1.2.2'!K60/'4.2.1.2.2'!K59-1</f>
        <v>-9.3443651364470193E-2</v>
      </c>
    </row>
    <row r="61" spans="1:11">
      <c r="A61" s="256"/>
      <c r="B61" s="10" t="s">
        <v>2</v>
      </c>
      <c r="C61" s="21">
        <f>+'4.2.1.2.2'!C61/'4.2.1.2.2'!C60-1</f>
        <v>-3.7153396687804374E-2</v>
      </c>
      <c r="D61" s="22">
        <f>+'4.2.1.2.2'!D61/'4.2.1.2.2'!D60-1</f>
        <v>-5.1143356316665667E-2</v>
      </c>
      <c r="E61" s="50">
        <f>+'4.2.1.2.2'!E61/'4.2.1.2.2'!E60-1</f>
        <v>6.023952355712181E-3</v>
      </c>
      <c r="F61" s="22">
        <f>+'4.2.1.2.2'!F61/'4.2.1.2.2'!F60-1</f>
        <v>-7.5626826501911104E-3</v>
      </c>
      <c r="G61" s="22">
        <f>+'4.2.1.2.2'!G61/'4.2.1.2.2'!G60-1</f>
        <v>-2.8343363660880305E-2</v>
      </c>
      <c r="H61" s="22">
        <f>+'4.2.1.2.2'!H61/'4.2.1.2.2'!H60-1</f>
        <v>-2.9434320783092938E-2</v>
      </c>
      <c r="I61" s="22">
        <f>+'4.2.1.2.2'!I61/'4.2.1.2.2'!I60-1</f>
        <v>-1.7868267223617229E-2</v>
      </c>
      <c r="J61" s="26">
        <f>+'4.2.1.2.2'!J61/'4.2.1.2.2'!J60-1</f>
        <v>8.1338245593677527E-2</v>
      </c>
      <c r="K61" s="97">
        <f>+'4.2.1.2.2'!K61/'4.2.1.2.2'!K60-1</f>
        <v>-1.6088326035752054E-2</v>
      </c>
    </row>
    <row r="62" spans="1:11">
      <c r="A62" s="256"/>
      <c r="B62" s="10" t="s">
        <v>3</v>
      </c>
      <c r="C62" s="21">
        <f>+'4.2.1.2.2'!C62/'4.2.1.2.2'!C61-1</f>
        <v>0.16693319724019506</v>
      </c>
      <c r="D62" s="22">
        <f>+'4.2.1.2.2'!D62/'4.2.1.2.2'!D61-1</f>
        <v>0.14952252785474762</v>
      </c>
      <c r="E62" s="50">
        <f>+'4.2.1.2.2'!E62/'4.2.1.2.2'!E61-1</f>
        <v>0.19515166960143682</v>
      </c>
      <c r="F62" s="22">
        <f>+'4.2.1.2.2'!F62/'4.2.1.2.2'!F61-1</f>
        <v>0.18312580374577969</v>
      </c>
      <c r="G62" s="22">
        <f>+'4.2.1.2.2'!G62/'4.2.1.2.2'!G61-1</f>
        <v>0.16427401492561833</v>
      </c>
      <c r="H62" s="22">
        <f>+'4.2.1.2.2'!H62/'4.2.1.2.2'!H61-1</f>
        <v>0.18685076115196098</v>
      </c>
      <c r="I62" s="22">
        <f>+'4.2.1.2.2'!I62/'4.2.1.2.2'!I61-1</f>
        <v>0.18298245241758848</v>
      </c>
      <c r="J62" s="26">
        <f>+'4.2.1.2.2'!J62/'4.2.1.2.2'!J61-1</f>
        <v>7.8059847927397508E-2</v>
      </c>
      <c r="K62" s="97">
        <f>+'4.2.1.2.2'!K62/'4.2.1.2.2'!K61-1</f>
        <v>0.18113463746958147</v>
      </c>
    </row>
    <row r="63" spans="1:11">
      <c r="A63" s="256"/>
      <c r="B63" s="10" t="s">
        <v>4</v>
      </c>
      <c r="C63" s="21">
        <f>+'4.2.1.2.2'!C63/'4.2.1.2.2'!C62-1</f>
        <v>2.4635805665834676E-2</v>
      </c>
      <c r="D63" s="22">
        <f>+'4.2.1.2.2'!D63/'4.2.1.2.2'!D62-1</f>
        <v>7.6109683421297092E-3</v>
      </c>
      <c r="E63" s="50">
        <f>+'4.2.1.2.2'!E63/'4.2.1.2.2'!E62-1</f>
        <v>0.10145456920549734</v>
      </c>
      <c r="F63" s="22">
        <f>+'4.2.1.2.2'!F63/'4.2.1.2.2'!F62-1</f>
        <v>4.4732705903573144E-2</v>
      </c>
      <c r="G63" s="22">
        <f>+'4.2.1.2.2'!G63/'4.2.1.2.2'!G62-1</f>
        <v>4.1429748063155358E-2</v>
      </c>
      <c r="H63" s="22">
        <f>+'4.2.1.2.2'!H63/'4.2.1.2.2'!H62-1</f>
        <v>7.4945995242724495E-2</v>
      </c>
      <c r="I63" s="22">
        <f>+'4.2.1.2.2'!I63/'4.2.1.2.2'!I62-1</f>
        <v>7.8810094254279983E-2</v>
      </c>
      <c r="J63" s="26">
        <f>+'4.2.1.2.2'!J63/'4.2.1.2.2'!J62-1</f>
        <v>-2.7110232637506448E-2</v>
      </c>
      <c r="K63" s="97">
        <f>+'4.2.1.2.2'!K63/'4.2.1.2.2'!K62-1</f>
        <v>6.0307270287426995E-2</v>
      </c>
    </row>
    <row r="64" spans="1:11">
      <c r="A64" s="256"/>
      <c r="B64" s="10" t="s">
        <v>5</v>
      </c>
      <c r="C64" s="21">
        <f>+'4.2.1.2.2'!C64/'4.2.1.2.2'!C63-1</f>
        <v>9.2106752955758431E-3</v>
      </c>
      <c r="D64" s="22">
        <f>+'4.2.1.2.2'!D64/'4.2.1.2.2'!D63-1</f>
        <v>-4.8083383534457402E-3</v>
      </c>
      <c r="E64" s="50">
        <f>+'4.2.1.2.2'!E64/'4.2.1.2.2'!E63-1</f>
        <v>-1.0274136207088058E-2</v>
      </c>
      <c r="F64" s="22">
        <f>+'4.2.1.2.2'!F64/'4.2.1.2.2'!F63-1</f>
        <v>-1.0795313587563027E-2</v>
      </c>
      <c r="G64" s="22">
        <f>+'4.2.1.2.2'!G64/'4.2.1.2.2'!G63-1</f>
        <v>-3.0641201271629503E-3</v>
      </c>
      <c r="H64" s="22">
        <f>+'4.2.1.2.2'!H64/'4.2.1.2.2'!H63-1</f>
        <v>-3.086424847205449E-3</v>
      </c>
      <c r="I64" s="22">
        <f>+'4.2.1.2.2'!I64/'4.2.1.2.2'!I63-1</f>
        <v>-8.2753593815791948E-3</v>
      </c>
      <c r="J64" s="26">
        <f>+'4.2.1.2.2'!J64/'4.2.1.2.2'!J63-1</f>
        <v>8.7536083604341064E-2</v>
      </c>
      <c r="K64" s="97">
        <f>+'4.2.1.2.2'!K64/'4.2.1.2.2'!K63-1</f>
        <v>-5.7455517518997246E-3</v>
      </c>
    </row>
    <row r="65" spans="1:11">
      <c r="A65" s="256"/>
      <c r="B65" s="10" t="s">
        <v>6</v>
      </c>
      <c r="C65" s="21">
        <f>+'4.2.1.2.2'!C65/'4.2.1.2.2'!C64-1</f>
        <v>-7.809620254659444E-2</v>
      </c>
      <c r="D65" s="22">
        <f>+'4.2.1.2.2'!D65/'4.2.1.2.2'!D64-1</f>
        <v>-7.509050008588436E-2</v>
      </c>
      <c r="E65" s="50">
        <f>+'4.2.1.2.2'!E65/'4.2.1.2.2'!E64-1</f>
        <v>-0.10797230966189963</v>
      </c>
      <c r="F65" s="22">
        <f>+'4.2.1.2.2'!F65/'4.2.1.2.2'!F64-1</f>
        <v>-7.3444222748774601E-2</v>
      </c>
      <c r="G65" s="22">
        <f>+'4.2.1.2.2'!G65/'4.2.1.2.2'!G64-1</f>
        <v>-7.7490263018099359E-2</v>
      </c>
      <c r="H65" s="22">
        <f>+'4.2.1.2.2'!H65/'4.2.1.2.2'!H64-1</f>
        <v>-8.330856824981081E-2</v>
      </c>
      <c r="I65" s="22">
        <f>+'4.2.1.2.2'!I65/'4.2.1.2.2'!I64-1</f>
        <v>-7.9795510919104307E-2</v>
      </c>
      <c r="J65" s="26">
        <f>+'4.2.1.2.2'!J65/'4.2.1.2.2'!J64-1</f>
        <v>-0.18735594336516304</v>
      </c>
      <c r="K65" s="97">
        <f>+'4.2.1.2.2'!K65/'4.2.1.2.2'!K64-1</f>
        <v>-8.399567439246669E-2</v>
      </c>
    </row>
    <row r="66" spans="1:11">
      <c r="A66" s="256"/>
      <c r="B66" s="10" t="s">
        <v>7</v>
      </c>
      <c r="C66" s="21">
        <f>+'4.2.1.2.2'!C66/'4.2.1.2.2'!C65-1</f>
        <v>0.1121937804137958</v>
      </c>
      <c r="D66" s="22">
        <f>+'4.2.1.2.2'!D66/'4.2.1.2.2'!D65-1</f>
        <v>0.11034199204706607</v>
      </c>
      <c r="E66" s="50">
        <f>+'4.2.1.2.2'!E66/'4.2.1.2.2'!E65-1</f>
        <v>0.10701209110318355</v>
      </c>
      <c r="F66" s="22">
        <f>+'4.2.1.2.2'!F66/'4.2.1.2.2'!F65-1</f>
        <v>7.6803398765681985E-2</v>
      </c>
      <c r="G66" s="22">
        <f>+'4.2.1.2.2'!G66/'4.2.1.2.2'!G65-1</f>
        <v>0.10751706861642485</v>
      </c>
      <c r="H66" s="22">
        <f>+'4.2.1.2.2'!H66/'4.2.1.2.2'!H65-1</f>
        <v>0.10687176192268288</v>
      </c>
      <c r="I66" s="22">
        <f>+'4.2.1.2.2'!I66/'4.2.1.2.2'!I65-1</f>
        <v>6.9607655822821801E-2</v>
      </c>
      <c r="J66" s="26">
        <f>+'4.2.1.2.2'!J66/'4.2.1.2.2'!J65-1</f>
        <v>0.73726970528892277</v>
      </c>
      <c r="K66" s="97">
        <f>+'4.2.1.2.2'!K66/'4.2.1.2.2'!K65-1</f>
        <v>9.9805279902011934E-2</v>
      </c>
    </row>
    <row r="67" spans="1:11">
      <c r="A67" s="256"/>
      <c r="B67" s="10" t="s">
        <v>8</v>
      </c>
      <c r="C67" s="21">
        <f>+'4.2.1.2.2'!C67/'4.2.1.2.2'!C66-1</f>
        <v>-1.3588841269995489E-2</v>
      </c>
      <c r="D67" s="22">
        <f>+'4.2.1.2.2'!D67/'4.2.1.2.2'!D66-1</f>
        <v>-1.5365419532570646E-2</v>
      </c>
      <c r="E67" s="50">
        <f>+'4.2.1.2.2'!E67/'4.2.1.2.2'!E66-1</f>
        <v>-4.5366273215027397E-2</v>
      </c>
      <c r="F67" s="22">
        <f>+'4.2.1.2.2'!F67/'4.2.1.2.2'!F66-1</f>
        <v>-2.3388853088163186E-2</v>
      </c>
      <c r="G67" s="22">
        <f>+'4.2.1.2.2'!G67/'4.2.1.2.2'!G66-1</f>
        <v>-3.3572991390397044E-2</v>
      </c>
      <c r="H67" s="22">
        <f>+'4.2.1.2.2'!H67/'4.2.1.2.2'!H66-1</f>
        <v>-4.3734031802952877E-2</v>
      </c>
      <c r="I67" s="22">
        <f>+'4.2.1.2.2'!I67/'4.2.1.2.2'!I66-1</f>
        <v>-3.6003913218622285E-2</v>
      </c>
      <c r="J67" s="26">
        <f>+'4.2.1.2.2'!J67/'4.2.1.2.2'!J66-1</f>
        <v>-0.36993643245919039</v>
      </c>
      <c r="K67" s="97">
        <f>+'4.2.1.2.2'!K67/'4.2.1.2.2'!K66-1</f>
        <v>-3.6669900463203731E-2</v>
      </c>
    </row>
    <row r="68" spans="1:11">
      <c r="A68" s="256"/>
      <c r="B68" s="10" t="s">
        <v>9</v>
      </c>
      <c r="C68" s="21">
        <f>+'4.2.1.2.2'!C68/'4.2.1.2.2'!C67-1</f>
        <v>5.7685030951759808E-2</v>
      </c>
      <c r="D68" s="22">
        <f>+'4.2.1.2.2'!D68/'4.2.1.2.2'!D67-1</f>
        <v>5.8051452921421776E-2</v>
      </c>
      <c r="E68" s="50">
        <f>+'4.2.1.2.2'!E68/'4.2.1.2.2'!E67-1</f>
        <v>8.8828550071311962E-2</v>
      </c>
      <c r="F68" s="22">
        <f>+'4.2.1.2.2'!F68/'4.2.1.2.2'!F67-1</f>
        <v>4.4466833777117021E-2</v>
      </c>
      <c r="G68" s="22">
        <f>+'4.2.1.2.2'!G68/'4.2.1.2.2'!G67-1</f>
        <v>4.7723564528306284E-2</v>
      </c>
      <c r="H68" s="22">
        <f>+'4.2.1.2.2'!H68/'4.2.1.2.2'!H67-1</f>
        <v>6.6235461323278066E-2</v>
      </c>
      <c r="I68" s="22">
        <f>+'4.2.1.2.2'!I68/'4.2.1.2.2'!I67-1</f>
        <v>5.7728088943226119E-2</v>
      </c>
      <c r="J68" s="26">
        <f>+'4.2.1.2.2'!J68/'4.2.1.2.2'!J67-1</f>
        <v>-0.10501922626557181</v>
      </c>
      <c r="K68" s="97">
        <f>+'4.2.1.2.2'!K68/'4.2.1.2.2'!K67-1</f>
        <v>5.8822988573621116E-2</v>
      </c>
    </row>
    <row r="69" spans="1:11">
      <c r="A69" s="256"/>
      <c r="B69" s="10" t="s">
        <v>10</v>
      </c>
      <c r="C69" s="21">
        <f>+'4.2.1.2.2'!C69/'4.2.1.2.2'!C68-1</f>
        <v>4.1321390277660797E-2</v>
      </c>
      <c r="D69" s="22">
        <f>+'4.2.1.2.2'!D69/'4.2.1.2.2'!D68-1</f>
        <v>3.8992682593880001E-2</v>
      </c>
      <c r="E69" s="50">
        <f>+'4.2.1.2.2'!E69/'4.2.1.2.2'!E68-1</f>
        <v>3.566411579272577E-2</v>
      </c>
      <c r="F69" s="22">
        <f>+'4.2.1.2.2'!F69/'4.2.1.2.2'!F68-1</f>
        <v>3.1376265825522776E-2</v>
      </c>
      <c r="G69" s="22">
        <f>+'4.2.1.2.2'!G69/'4.2.1.2.2'!G68-1</f>
        <v>3.4748042499195719E-2</v>
      </c>
      <c r="H69" s="22">
        <f>+'4.2.1.2.2'!H69/'4.2.1.2.2'!H68-1</f>
        <v>4.8928997118340645E-2</v>
      </c>
      <c r="I69" s="22">
        <f>+'4.2.1.2.2'!I69/'4.2.1.2.2'!I68-1</f>
        <v>2.922569010808207E-2</v>
      </c>
      <c r="J69" s="26">
        <f>+'4.2.1.2.2'!J69/'4.2.1.2.2'!J68-1</f>
        <v>-0.12598601327767911</v>
      </c>
      <c r="K69" s="97">
        <f>+'4.2.1.2.2'!K69/'4.2.1.2.2'!K68-1</f>
        <v>3.6668642663704398E-2</v>
      </c>
    </row>
    <row r="70" spans="1:11">
      <c r="A70" s="256"/>
      <c r="B70" s="10" t="s">
        <v>11</v>
      </c>
      <c r="C70" s="21">
        <f>+'4.2.1.2.2'!C70/'4.2.1.2.2'!C69-1</f>
        <v>-5.6351667428654717E-2</v>
      </c>
      <c r="D70" s="22">
        <f>+'4.2.1.2.2'!D70/'4.2.1.2.2'!D69-1</f>
        <v>-5.7713188351427136E-2</v>
      </c>
      <c r="E70" s="50">
        <f>+'4.2.1.2.2'!E70/'4.2.1.2.2'!E69-1</f>
        <v>-7.6313207923729975E-2</v>
      </c>
      <c r="F70" s="22">
        <f>+'4.2.1.2.2'!F70/'4.2.1.2.2'!F69-1</f>
        <v>-6.170364558659136E-2</v>
      </c>
      <c r="G70" s="22">
        <f>+'4.2.1.2.2'!G70/'4.2.1.2.2'!G69-1</f>
        <v>-4.3060805560311666E-2</v>
      </c>
      <c r="H70" s="22">
        <f>+'4.2.1.2.2'!H70/'4.2.1.2.2'!H69-1</f>
        <v>-8.6906639240357908E-2</v>
      </c>
      <c r="I70" s="22">
        <f>+'4.2.1.2.2'!I70/'4.2.1.2.2'!I69-1</f>
        <v>-7.5627970188552274E-2</v>
      </c>
      <c r="J70" s="26">
        <f>+'4.2.1.2.2'!J70/'4.2.1.2.2'!J69-1</f>
        <v>0.11406262072162554</v>
      </c>
      <c r="K70" s="97">
        <f>+'4.2.1.2.2'!K70/'4.2.1.2.2'!K69-1</f>
        <v>-6.8076350638041516E-2</v>
      </c>
    </row>
    <row r="71" spans="1:11" ht="15" thickBot="1">
      <c r="A71" s="257"/>
      <c r="B71" s="209" t="s">
        <v>12</v>
      </c>
      <c r="C71" s="27">
        <f>+'4.2.1.2.2'!C71/'4.2.1.2.2'!C70-1</f>
        <v>2.1849668243849818E-2</v>
      </c>
      <c r="D71" s="28">
        <f>+'4.2.1.2.2'!D71/'4.2.1.2.2'!D70-1</f>
        <v>1.7432657710787502E-2</v>
      </c>
      <c r="E71" s="202">
        <f>+'4.2.1.2.2'!E71/'4.2.1.2.2'!E70-1</f>
        <v>-2.7724551317492407E-2</v>
      </c>
      <c r="F71" s="28">
        <f>+'4.2.1.2.2'!F71/'4.2.1.2.2'!F70-1</f>
        <v>3.5590370284335204E-3</v>
      </c>
      <c r="G71" s="28">
        <f>+'4.2.1.2.2'!G71/'4.2.1.2.2'!G70-1</f>
        <v>8.8046480991752496E-3</v>
      </c>
      <c r="H71" s="28">
        <f>+'4.2.1.2.2'!H71/'4.2.1.2.2'!H70-1</f>
        <v>5.7876894794213207E-3</v>
      </c>
      <c r="I71" s="28">
        <f>+'4.2.1.2.2'!I71/'4.2.1.2.2'!I70-1</f>
        <v>-3.1015157576818941E-2</v>
      </c>
      <c r="J71" s="29">
        <f>+'4.2.1.2.2'!J71/'4.2.1.2.2'!J70-1</f>
        <v>-0.11025577675773379</v>
      </c>
      <c r="K71" s="98">
        <f>+'4.2.1.2.2'!K71/'4.2.1.2.2'!K70-1</f>
        <v>-1.6927686436598588E-3</v>
      </c>
    </row>
    <row r="72" spans="1:11">
      <c r="A72" s="255">
        <v>1998</v>
      </c>
      <c r="B72" s="9" t="s">
        <v>1</v>
      </c>
      <c r="C72" s="30">
        <f>+'4.2.1.2.2'!C72/'4.2.1.2.2'!C71-1</f>
        <v>-4.2075722832909945E-2</v>
      </c>
      <c r="D72" s="31">
        <f>+'4.2.1.2.2'!D72/'4.2.1.2.2'!D71-1</f>
        <v>8.0737969850285696E-2</v>
      </c>
      <c r="E72" s="53">
        <f>+'4.2.1.2.2'!E72/'4.2.1.2.2'!E71-1</f>
        <v>-0.10855801938427934</v>
      </c>
      <c r="F72" s="31">
        <f>+'4.2.1.2.2'!F72/'4.2.1.2.2'!F71-1</f>
        <v>-9.2498399201390358E-2</v>
      </c>
      <c r="G72" s="31">
        <f>+'4.2.1.2.2'!G72/'4.2.1.2.2'!G71-1</f>
        <v>-7.5843983214864186E-2</v>
      </c>
      <c r="H72" s="31">
        <f>+'4.2.1.2.2'!H72/'4.2.1.2.2'!H71-1</f>
        <v>-0.10492267681583645</v>
      </c>
      <c r="I72" s="31">
        <f>+'4.2.1.2.2'!I72/'4.2.1.2.2'!I71-1</f>
        <v>-9.3866228355874104E-2</v>
      </c>
      <c r="J72" s="32">
        <f>+'4.2.1.2.2'!J72/'4.2.1.2.2'!J71-1</f>
        <v>0.53107584083557424</v>
      </c>
      <c r="K72" s="96">
        <f>+'4.2.1.2.2'!K72/'4.2.1.2.2'!K71-1</f>
        <v>-8.4575655556779705E-2</v>
      </c>
    </row>
    <row r="73" spans="1:11">
      <c r="A73" s="256"/>
      <c r="B73" s="10" t="s">
        <v>2</v>
      </c>
      <c r="C73" s="21">
        <f>+'4.2.1.2.2'!C73/'4.2.1.2.2'!C72-1</f>
        <v>-4.0800933109237936E-2</v>
      </c>
      <c r="D73" s="22">
        <f>+'4.2.1.2.2'!D73/'4.2.1.2.2'!D72-1</f>
        <v>-5.8016577304262018E-2</v>
      </c>
      <c r="E73" s="50">
        <f>+'4.2.1.2.2'!E73/'4.2.1.2.2'!E72-1</f>
        <v>-2.3084456535179876E-2</v>
      </c>
      <c r="F73" s="22">
        <f>+'4.2.1.2.2'!F73/'4.2.1.2.2'!F72-1</f>
        <v>-2.5642183074481517E-2</v>
      </c>
      <c r="G73" s="22">
        <f>+'4.2.1.2.2'!G73/'4.2.1.2.2'!G72-1</f>
        <v>-4.0215106941862366E-2</v>
      </c>
      <c r="H73" s="22">
        <f>+'4.2.1.2.2'!H73/'4.2.1.2.2'!H72-1</f>
        <v>-8.9785593463937996E-2</v>
      </c>
      <c r="I73" s="22">
        <f>+'4.2.1.2.2'!I73/'4.2.1.2.2'!I72-1</f>
        <v>-5.7350750544287843E-2</v>
      </c>
      <c r="J73" s="26">
        <f>+'4.2.1.2.2'!J73/'4.2.1.2.2'!J72-1</f>
        <v>-0.18655241864919647</v>
      </c>
      <c r="K73" s="97">
        <f>+'4.2.1.2.2'!K73/'4.2.1.2.2'!K72-1</f>
        <v>-4.7385679493823663E-2</v>
      </c>
    </row>
    <row r="74" spans="1:11">
      <c r="A74" s="256"/>
      <c r="B74" s="10" t="s">
        <v>3</v>
      </c>
      <c r="C74" s="21">
        <f>+'4.2.1.2.2'!C74/'4.2.1.2.2'!C73-1</f>
        <v>0.16767682206569767</v>
      </c>
      <c r="D74" s="22">
        <f>+'4.2.1.2.2'!D74/'4.2.1.2.2'!D73-1</f>
        <v>0.18329541788971127</v>
      </c>
      <c r="E74" s="50">
        <f>+'4.2.1.2.2'!E74/'4.2.1.2.2'!E73-1</f>
        <v>0.23343251923931474</v>
      </c>
      <c r="F74" s="22">
        <f>+'4.2.1.2.2'!F74/'4.2.1.2.2'!F73-1</f>
        <v>0.20056280693888673</v>
      </c>
      <c r="G74" s="22">
        <f>+'4.2.1.2.2'!G74/'4.2.1.2.2'!G73-1</f>
        <v>0.18953292046730197</v>
      </c>
      <c r="H74" s="22">
        <f>+'4.2.1.2.2'!H74/'4.2.1.2.2'!H73-1</f>
        <v>0.21720876866976968</v>
      </c>
      <c r="I74" s="22">
        <f>+'4.2.1.2.2'!I74/'4.2.1.2.2'!I73-1</f>
        <v>0.26548005811866626</v>
      </c>
      <c r="J74" s="26">
        <f>+'4.2.1.2.2'!J74/'4.2.1.2.2'!J73-1</f>
        <v>-0.23514018837813311</v>
      </c>
      <c r="K74" s="97">
        <f>+'4.2.1.2.2'!K74/'4.2.1.2.2'!K73-1</f>
        <v>0.20576005002290287</v>
      </c>
    </row>
    <row r="75" spans="1:11">
      <c r="A75" s="256"/>
      <c r="B75" s="10" t="s">
        <v>4</v>
      </c>
      <c r="C75" s="21">
        <f>+'4.2.1.2.2'!C75/'4.2.1.2.2'!C74-1</f>
        <v>-4.6679129976437528E-2</v>
      </c>
      <c r="D75" s="22">
        <f>+'4.2.1.2.2'!D75/'4.2.1.2.2'!D74-1</f>
        <v>-5.6509071759845542E-2</v>
      </c>
      <c r="E75" s="50">
        <f>+'4.2.1.2.2'!E75/'4.2.1.2.2'!E74-1</f>
        <v>-2.2724051020882929E-2</v>
      </c>
      <c r="F75" s="22">
        <f>+'4.2.1.2.2'!F75/'4.2.1.2.2'!F74-1</f>
        <v>-3.4153096771428415E-2</v>
      </c>
      <c r="G75" s="22">
        <f>+'4.2.1.2.2'!G75/'4.2.1.2.2'!G74-1</f>
        <v>-2.7370209480214513E-2</v>
      </c>
      <c r="H75" s="22">
        <f>+'4.2.1.2.2'!H75/'4.2.1.2.2'!H74-1</f>
        <v>7.8692646687292811E-3</v>
      </c>
      <c r="I75" s="22">
        <f>+'4.2.1.2.2'!I75/'4.2.1.2.2'!I74-1</f>
        <v>-1.8638707397304999E-2</v>
      </c>
      <c r="J75" s="26">
        <f>+'4.2.1.2.2'!J75/'4.2.1.2.2'!J74-1</f>
        <v>1.383341600994159E-2</v>
      </c>
      <c r="K75" s="97">
        <f>+'4.2.1.2.2'!K75/'4.2.1.2.2'!K74-1</f>
        <v>-2.2393944111982034E-2</v>
      </c>
    </row>
    <row r="76" spans="1:11">
      <c r="A76" s="256"/>
      <c r="B76" s="10" t="s">
        <v>5</v>
      </c>
      <c r="C76" s="21">
        <f>+'4.2.1.2.2'!C76/'4.2.1.2.2'!C75-1</f>
        <v>6.4843846048938669E-3</v>
      </c>
      <c r="D76" s="22">
        <f>+'4.2.1.2.2'!D76/'4.2.1.2.2'!D75-1</f>
        <v>2.5662512180972374E-2</v>
      </c>
      <c r="E76" s="50">
        <f>+'4.2.1.2.2'!E76/'4.2.1.2.2'!E75-1</f>
        <v>-8.1906342827188228E-3</v>
      </c>
      <c r="F76" s="22">
        <f>+'4.2.1.2.2'!F76/'4.2.1.2.2'!F75-1</f>
        <v>-1.6364423151368213E-3</v>
      </c>
      <c r="G76" s="22">
        <f>+'4.2.1.2.2'!G76/'4.2.1.2.2'!G75-1</f>
        <v>1.5792098870124338E-3</v>
      </c>
      <c r="H76" s="22">
        <f>+'4.2.1.2.2'!H76/'4.2.1.2.2'!H75-1</f>
        <v>2.2184979124254323E-2</v>
      </c>
      <c r="I76" s="22">
        <f>+'4.2.1.2.2'!I76/'4.2.1.2.2'!I75-1</f>
        <v>-1.3925030149352091E-3</v>
      </c>
      <c r="J76" s="26">
        <f>+'4.2.1.2.2'!J76/'4.2.1.2.2'!J75-1</f>
        <v>-5.5991041433367528E-4</v>
      </c>
      <c r="K76" s="97">
        <f>+'4.2.1.2.2'!K76/'4.2.1.2.2'!K75-1</f>
        <v>4.7034199070872251E-3</v>
      </c>
    </row>
    <row r="77" spans="1:11">
      <c r="A77" s="256"/>
      <c r="B77" s="10" t="s">
        <v>6</v>
      </c>
      <c r="C77" s="21">
        <f>+'4.2.1.2.2'!C77/'4.2.1.2.2'!C76-1</f>
        <v>-2.960849740780469E-2</v>
      </c>
      <c r="D77" s="22">
        <f>+'4.2.1.2.2'!D77/'4.2.1.2.2'!D76-1</f>
        <v>-4.5229002695019171E-2</v>
      </c>
      <c r="E77" s="50">
        <f>+'4.2.1.2.2'!E77/'4.2.1.2.2'!E76-1</f>
        <v>-3.5616456920603667E-2</v>
      </c>
      <c r="F77" s="22">
        <f>+'4.2.1.2.2'!F77/'4.2.1.2.2'!F76-1</f>
        <v>-3.2696472719383474E-2</v>
      </c>
      <c r="G77" s="22">
        <f>+'4.2.1.2.2'!G77/'4.2.1.2.2'!G76-1</f>
        <v>-3.9057950145595322E-2</v>
      </c>
      <c r="H77" s="22">
        <f>+'4.2.1.2.2'!H77/'4.2.1.2.2'!H76-1</f>
        <v>-2.8243254106460114E-2</v>
      </c>
      <c r="I77" s="22">
        <f>+'4.2.1.2.2'!I77/'4.2.1.2.2'!I76-1</f>
        <v>-2.5750068890010858E-2</v>
      </c>
      <c r="J77" s="26">
        <f>+'4.2.1.2.2'!J77/'4.2.1.2.2'!J76-1</f>
        <v>-0.26749943220531458</v>
      </c>
      <c r="K77" s="97">
        <f>+'4.2.1.2.2'!K77/'4.2.1.2.2'!K76-1</f>
        <v>-3.3749982871394746E-2</v>
      </c>
    </row>
    <row r="78" spans="1:11">
      <c r="A78" s="256"/>
      <c r="B78" s="10" t="s">
        <v>7</v>
      </c>
      <c r="C78" s="21">
        <f>+'4.2.1.2.2'!C78/'4.2.1.2.2'!C77-1</f>
        <v>6.1517011018762613E-2</v>
      </c>
      <c r="D78" s="22">
        <f>+'4.2.1.2.2'!D78/'4.2.1.2.2'!D77-1</f>
        <v>6.5923088181655487E-2</v>
      </c>
      <c r="E78" s="50">
        <f>+'4.2.1.2.2'!E78/'4.2.1.2.2'!E77-1</f>
        <v>6.9095765734748849E-2</v>
      </c>
      <c r="F78" s="22">
        <f>+'4.2.1.2.2'!F78/'4.2.1.2.2'!F77-1</f>
        <v>4.5947270994869838E-2</v>
      </c>
      <c r="G78" s="22">
        <f>+'4.2.1.2.2'!G78/'4.2.1.2.2'!G77-1</f>
        <v>7.4444562842985729E-2</v>
      </c>
      <c r="H78" s="22">
        <f>+'4.2.1.2.2'!H78/'4.2.1.2.2'!H77-1</f>
        <v>4.9595409611883357E-2</v>
      </c>
      <c r="I78" s="22">
        <f>+'4.2.1.2.2'!I78/'4.2.1.2.2'!I77-1</f>
        <v>4.8615823847484751E-2</v>
      </c>
      <c r="J78" s="26">
        <f>+'4.2.1.2.2'!J78/'4.2.1.2.2'!J77-1</f>
        <v>1.3922168478785122</v>
      </c>
      <c r="K78" s="97">
        <f>+'4.2.1.2.2'!K78/'4.2.1.2.2'!K77-1</f>
        <v>6.0703953380548015E-2</v>
      </c>
    </row>
    <row r="79" spans="1:11">
      <c r="A79" s="256"/>
      <c r="B79" s="10" t="s">
        <v>8</v>
      </c>
      <c r="C79" s="21">
        <f>+'4.2.1.2.2'!C79/'4.2.1.2.2'!C78-1</f>
        <v>7.5517130997015958E-3</v>
      </c>
      <c r="D79" s="22">
        <f>+'4.2.1.2.2'!D79/'4.2.1.2.2'!D78-1</f>
        <v>2.9389349856987268E-2</v>
      </c>
      <c r="E79" s="50">
        <f>+'4.2.1.2.2'!E79/'4.2.1.2.2'!E78-1</f>
        <v>-2.0455856152885588E-3</v>
      </c>
      <c r="F79" s="22">
        <f>+'4.2.1.2.2'!F79/'4.2.1.2.2'!F78-1</f>
        <v>2.1240135370610203E-2</v>
      </c>
      <c r="G79" s="22">
        <f>+'4.2.1.2.2'!G79/'4.2.1.2.2'!G78-1</f>
        <v>1.3833619151910836E-2</v>
      </c>
      <c r="H79" s="22">
        <f>+'4.2.1.2.2'!H79/'4.2.1.2.2'!H78-1</f>
        <v>-7.8094928926211171E-3</v>
      </c>
      <c r="I79" s="22">
        <f>+'4.2.1.2.2'!I79/'4.2.1.2.2'!I78-1</f>
        <v>-6.4432009905793786E-3</v>
      </c>
      <c r="J79" s="26">
        <f>+'4.2.1.2.2'!J79/'4.2.1.2.2'!J78-1</f>
        <v>-0.31041901887140255</v>
      </c>
      <c r="K79" s="97">
        <f>+'4.2.1.2.2'!K79/'4.2.1.2.2'!K78-1</f>
        <v>4.4384726605111169E-3</v>
      </c>
    </row>
    <row r="80" spans="1:11">
      <c r="A80" s="256"/>
      <c r="B80" s="10" t="s">
        <v>9</v>
      </c>
      <c r="C80" s="21">
        <f>+'4.2.1.2.2'!C80/'4.2.1.2.2'!C79-1</f>
        <v>-1.7041508026342855E-2</v>
      </c>
      <c r="D80" s="22">
        <f>+'4.2.1.2.2'!D80/'4.2.1.2.2'!D79-1</f>
        <v>-2.8583446726101469E-3</v>
      </c>
      <c r="E80" s="50">
        <f>+'4.2.1.2.2'!E80/'4.2.1.2.2'!E79-1</f>
        <v>-8.6052285544313545E-4</v>
      </c>
      <c r="F80" s="22">
        <f>+'4.2.1.2.2'!F80/'4.2.1.2.2'!F79-1</f>
        <v>-1.5176198678660269E-2</v>
      </c>
      <c r="G80" s="22">
        <f>+'4.2.1.2.2'!G80/'4.2.1.2.2'!G79-1</f>
        <v>-1.4770271420833647E-2</v>
      </c>
      <c r="H80" s="22">
        <f>+'4.2.1.2.2'!H80/'4.2.1.2.2'!H79-1</f>
        <v>-2.9090731613652943E-2</v>
      </c>
      <c r="I80" s="22">
        <f>+'4.2.1.2.2'!I80/'4.2.1.2.2'!I79-1</f>
        <v>2.2218487104048945E-2</v>
      </c>
      <c r="J80" s="26">
        <f>+'4.2.1.2.2'!J80/'4.2.1.2.2'!J79-1</f>
        <v>-0.31867411253169153</v>
      </c>
      <c r="K80" s="97">
        <f>+'4.2.1.2.2'!K80/'4.2.1.2.2'!K79-1</f>
        <v>-1.5446662835630121E-2</v>
      </c>
    </row>
    <row r="81" spans="1:11">
      <c r="A81" s="256"/>
      <c r="B81" s="10" t="s">
        <v>10</v>
      </c>
      <c r="C81" s="21">
        <f>+'4.2.1.2.2'!C81/'4.2.1.2.2'!C80-1</f>
        <v>3.2278896153286274E-2</v>
      </c>
      <c r="D81" s="22">
        <f>+'4.2.1.2.2'!D81/'4.2.1.2.2'!D80-1</f>
        <v>2.6268814753682923E-2</v>
      </c>
      <c r="E81" s="50">
        <f>+'4.2.1.2.2'!E81/'4.2.1.2.2'!E80-1</f>
        <v>4.7774610289028852E-2</v>
      </c>
      <c r="F81" s="22">
        <f>+'4.2.1.2.2'!F81/'4.2.1.2.2'!F80-1</f>
        <v>2.6719713833044612E-2</v>
      </c>
      <c r="G81" s="22">
        <f>+'4.2.1.2.2'!G81/'4.2.1.2.2'!G80-1</f>
        <v>2.7845936740106714E-2</v>
      </c>
      <c r="H81" s="22">
        <f>+'4.2.1.2.2'!H81/'4.2.1.2.2'!H80-1</f>
        <v>3.2488510626325962E-2</v>
      </c>
      <c r="I81" s="22">
        <f>+'4.2.1.2.2'!I81/'4.2.1.2.2'!I80-1</f>
        <v>2.8450772383572076E-2</v>
      </c>
      <c r="J81" s="26">
        <f>+'4.2.1.2.2'!J81/'4.2.1.2.2'!J80-1</f>
        <v>0.33085868772261073</v>
      </c>
      <c r="K81" s="97">
        <f>+'4.2.1.2.2'!K81/'4.2.1.2.2'!K80-1</f>
        <v>3.3597149183899777E-2</v>
      </c>
    </row>
    <row r="82" spans="1:11">
      <c r="A82" s="256"/>
      <c r="B82" s="10" t="s">
        <v>11</v>
      </c>
      <c r="C82" s="21">
        <f>+'4.2.1.2.2'!C82/'4.2.1.2.2'!C81-1</f>
        <v>-4.3042256627772946E-2</v>
      </c>
      <c r="D82" s="22">
        <f>+'4.2.1.2.2'!D82/'4.2.1.2.2'!D81-1</f>
        <v>-3.7467033755227752E-2</v>
      </c>
      <c r="E82" s="50">
        <f>+'4.2.1.2.2'!E82/'4.2.1.2.2'!E81-1</f>
        <v>-4.7449159461772417E-2</v>
      </c>
      <c r="F82" s="22">
        <f>+'4.2.1.2.2'!F82/'4.2.1.2.2'!F81-1</f>
        <v>-5.181255238042537E-2</v>
      </c>
      <c r="G82" s="22">
        <f>+'4.2.1.2.2'!G82/'4.2.1.2.2'!G81-1</f>
        <v>-3.6300651864360711E-2</v>
      </c>
      <c r="H82" s="22">
        <f>+'4.2.1.2.2'!H82/'4.2.1.2.2'!H81-1</f>
        <v>-5.8370804329521686E-2</v>
      </c>
      <c r="I82" s="22">
        <f>+'4.2.1.2.2'!I82/'4.2.1.2.2'!I81-1</f>
        <v>-3.2183639116899698E-2</v>
      </c>
      <c r="J82" s="26">
        <f>+'4.2.1.2.2'!J82/'4.2.1.2.2'!J81-1</f>
        <v>-0.26321220133492407</v>
      </c>
      <c r="K82" s="97">
        <f>+'4.2.1.2.2'!K82/'4.2.1.2.2'!K81-1</f>
        <v>-4.9818076213357987E-2</v>
      </c>
    </row>
    <row r="83" spans="1:11" ht="15" thickBot="1">
      <c r="A83" s="257"/>
      <c r="B83" s="209" t="s">
        <v>12</v>
      </c>
      <c r="C83" s="27">
        <f>+'4.2.1.2.2'!C83/'4.2.1.2.2'!C82-1</f>
        <v>5.9825467931859944E-3</v>
      </c>
      <c r="D83" s="28">
        <f>+'4.2.1.2.2'!D83/'4.2.1.2.2'!D82-1</f>
        <v>-1.6323670396849677E-2</v>
      </c>
      <c r="E83" s="202">
        <f>+'4.2.1.2.2'!E83/'4.2.1.2.2'!E82-1</f>
        <v>-4.3480474209368958E-2</v>
      </c>
      <c r="F83" s="28">
        <f>+'4.2.1.2.2'!F83/'4.2.1.2.2'!F82-1</f>
        <v>-2.7484620882183952E-2</v>
      </c>
      <c r="G83" s="28">
        <f>+'4.2.1.2.2'!G83/'4.2.1.2.2'!G82-1</f>
        <v>-2.2987380260042545E-2</v>
      </c>
      <c r="H83" s="28">
        <f>+'4.2.1.2.2'!H83/'4.2.1.2.2'!H82-1</f>
        <v>-2.880175090201631E-2</v>
      </c>
      <c r="I83" s="28">
        <f>+'4.2.1.2.2'!I83/'4.2.1.2.2'!I82-1</f>
        <v>-3.598697243393878E-2</v>
      </c>
      <c r="J83" s="29">
        <f>+'4.2.1.2.2'!J83/'4.2.1.2.2'!J82-1</f>
        <v>-8.5082838386995929E-2</v>
      </c>
      <c r="K83" s="98">
        <f>+'4.2.1.2.2'!K83/'4.2.1.2.2'!K82-1</f>
        <v>-2.7998481201138903E-2</v>
      </c>
    </row>
    <row r="84" spans="1:11">
      <c r="A84" s="255">
        <v>1999</v>
      </c>
      <c r="B84" s="9" t="s">
        <v>1</v>
      </c>
      <c r="C84" s="30">
        <f>+'4.2.1.2.2'!C84/'4.2.1.2.2'!C83-1</f>
        <v>-8.9097542139038866E-2</v>
      </c>
      <c r="D84" s="31">
        <f>+'4.2.1.2.2'!D84/'4.2.1.2.2'!D83-1</f>
        <v>-6.9724516702358574E-2</v>
      </c>
      <c r="E84" s="53">
        <f>+'4.2.1.2.2'!E84/'4.2.1.2.2'!E83-1</f>
        <v>-0.14823526738028681</v>
      </c>
      <c r="F84" s="31">
        <f>+'4.2.1.2.2'!F84/'4.2.1.2.2'!F83-1</f>
        <v>-0.11957457994334686</v>
      </c>
      <c r="G84" s="31">
        <f>+'4.2.1.2.2'!G84/'4.2.1.2.2'!G83-1</f>
        <v>-0.10986380841506582</v>
      </c>
      <c r="H84" s="31">
        <f>+'4.2.1.2.2'!H84/'4.2.1.2.2'!H83-1</f>
        <v>-0.13554171994142483</v>
      </c>
      <c r="I84" s="31">
        <f>+'4.2.1.2.2'!I84/'4.2.1.2.2'!I83-1</f>
        <v>-0.15256717471462933</v>
      </c>
      <c r="J84" s="32">
        <f>+'4.2.1.2.2'!J84/'4.2.1.2.2'!J83-1</f>
        <v>0.33407589124032233</v>
      </c>
      <c r="K84" s="96">
        <f>+'4.2.1.2.2'!K84/'4.2.1.2.2'!K83-1</f>
        <v>-0.12332498319659557</v>
      </c>
    </row>
    <row r="85" spans="1:11">
      <c r="A85" s="256"/>
      <c r="B85" s="10" t="s">
        <v>2</v>
      </c>
      <c r="C85" s="21">
        <f>+'4.2.1.2.2'!C85/'4.2.1.2.2'!C84-1</f>
        <v>-4.5576993688544287E-2</v>
      </c>
      <c r="D85" s="22">
        <f>+'4.2.1.2.2'!D85/'4.2.1.2.2'!D84-1</f>
        <v>-8.8226174461961016E-2</v>
      </c>
      <c r="E85" s="50">
        <f>+'4.2.1.2.2'!E85/'4.2.1.2.2'!E84-1</f>
        <v>4.7554690849760384E-4</v>
      </c>
      <c r="F85" s="22">
        <f>+'4.2.1.2.2'!F85/'4.2.1.2.2'!F84-1</f>
        <v>-7.3812901289512789E-3</v>
      </c>
      <c r="G85" s="22">
        <f>+'4.2.1.2.2'!G85/'4.2.1.2.2'!G84-1</f>
        <v>-2.185223170025008E-2</v>
      </c>
      <c r="H85" s="22">
        <f>+'4.2.1.2.2'!H85/'4.2.1.2.2'!H84-1</f>
        <v>-2.6538482300962341E-2</v>
      </c>
      <c r="I85" s="22">
        <f>+'4.2.1.2.2'!I85/'4.2.1.2.2'!I84-1</f>
        <v>-2.5287002325172336E-2</v>
      </c>
      <c r="J85" s="26">
        <f>+'4.2.1.2.2'!J85/'4.2.1.2.2'!J84-1</f>
        <v>-7.7949085693797104E-2</v>
      </c>
      <c r="K85" s="97">
        <f>+'4.2.1.2.2'!K85/'4.2.1.2.2'!K84-1</f>
        <v>-1.9375271780197156E-2</v>
      </c>
    </row>
    <row r="86" spans="1:11">
      <c r="A86" s="256"/>
      <c r="B86" s="10" t="s">
        <v>3</v>
      </c>
      <c r="C86" s="21">
        <f>+'4.2.1.2.2'!C86/'4.2.1.2.2'!C85-1</f>
        <v>0.20042909305434975</v>
      </c>
      <c r="D86" s="22">
        <f>+'4.2.1.2.2'!D86/'4.2.1.2.2'!D85-1</f>
        <v>0.18028512762557103</v>
      </c>
      <c r="E86" s="50">
        <f>+'4.2.1.2.2'!E86/'4.2.1.2.2'!E85-1</f>
        <v>0.25444672296135695</v>
      </c>
      <c r="F86" s="22">
        <f>+'4.2.1.2.2'!F86/'4.2.1.2.2'!F85-1</f>
        <v>0.21977835258876288</v>
      </c>
      <c r="G86" s="22">
        <f>+'4.2.1.2.2'!G86/'4.2.1.2.2'!G85-1</f>
        <v>0.22028869286287089</v>
      </c>
      <c r="H86" s="22">
        <f>+'4.2.1.2.2'!H86/'4.2.1.2.2'!H85-1</f>
        <v>0.23896556361029564</v>
      </c>
      <c r="I86" s="22">
        <f>+'4.2.1.2.2'!I86/'4.2.1.2.2'!I85-1</f>
        <v>0.27922483522772956</v>
      </c>
      <c r="J86" s="26">
        <f>+'4.2.1.2.2'!J86/'4.2.1.2.2'!J85-1</f>
        <v>-0.19386485345421411</v>
      </c>
      <c r="K86" s="97">
        <f>+'4.2.1.2.2'!K86/'4.2.1.2.2'!K85-1</f>
        <v>0.2283059853517746</v>
      </c>
    </row>
    <row r="87" spans="1:11">
      <c r="A87" s="256"/>
      <c r="B87" s="10" t="s">
        <v>4</v>
      </c>
      <c r="C87" s="21">
        <f>+'4.2.1.2.2'!C87/'4.2.1.2.2'!C86-1</f>
        <v>-5.1186725530843802E-2</v>
      </c>
      <c r="D87" s="22">
        <f>+'4.2.1.2.2'!D87/'4.2.1.2.2'!D86-1</f>
        <v>-6.2607865564218712E-2</v>
      </c>
      <c r="E87" s="50">
        <f>+'4.2.1.2.2'!E87/'4.2.1.2.2'!E86-1</f>
        <v>-4.2808887348375957E-2</v>
      </c>
      <c r="F87" s="22">
        <f>+'4.2.1.2.2'!F87/'4.2.1.2.2'!F86-1</f>
        <v>-3.2401757397302666E-2</v>
      </c>
      <c r="G87" s="22">
        <f>+'4.2.1.2.2'!G87/'4.2.1.2.2'!G86-1</f>
        <v>-5.28088214979755E-2</v>
      </c>
      <c r="H87" s="22">
        <f>+'4.2.1.2.2'!H87/'4.2.1.2.2'!H86-1</f>
        <v>-6.9139188991692579E-3</v>
      </c>
      <c r="I87" s="22">
        <f>+'4.2.1.2.2'!I87/'4.2.1.2.2'!I86-1</f>
        <v>-2.6168684336015047E-2</v>
      </c>
      <c r="J87" s="26">
        <f>+'4.2.1.2.2'!J87/'4.2.1.2.2'!J86-1</f>
        <v>-0.10621993742850444</v>
      </c>
      <c r="K87" s="97">
        <f>+'4.2.1.2.2'!K87/'4.2.1.2.2'!K86-1</f>
        <v>-3.2970257461076624E-2</v>
      </c>
    </row>
    <row r="88" spans="1:11">
      <c r="A88" s="256"/>
      <c r="B88" s="10" t="s">
        <v>5</v>
      </c>
      <c r="C88" s="21">
        <f>+'4.2.1.2.2'!C88/'4.2.1.2.2'!C87-1</f>
        <v>2.2280866580096426E-2</v>
      </c>
      <c r="D88" s="22">
        <f>+'4.2.1.2.2'!D88/'4.2.1.2.2'!D87-1</f>
        <v>5.2086082331792349E-2</v>
      </c>
      <c r="E88" s="50">
        <f>+'4.2.1.2.2'!E88/'4.2.1.2.2'!E87-1</f>
        <v>6.6402688439435309E-3</v>
      </c>
      <c r="F88" s="22">
        <f>+'4.2.1.2.2'!F88/'4.2.1.2.2'!F87-1</f>
        <v>4.4930723232390779E-2</v>
      </c>
      <c r="G88" s="22">
        <f>+'4.2.1.2.2'!G88/'4.2.1.2.2'!G87-1</f>
        <v>2.0745989066303094E-2</v>
      </c>
      <c r="H88" s="22">
        <f>+'4.2.1.2.2'!H88/'4.2.1.2.2'!H87-1</f>
        <v>2.0370395448474632E-2</v>
      </c>
      <c r="I88" s="22">
        <f>+'4.2.1.2.2'!I88/'4.2.1.2.2'!I87-1</f>
        <v>8.1768303883114068E-3</v>
      </c>
      <c r="J88" s="26">
        <f>+'4.2.1.2.2'!J88/'4.2.1.2.2'!J87-1</f>
        <v>0.12392444101773314</v>
      </c>
      <c r="K88" s="97">
        <f>+'4.2.1.2.2'!K88/'4.2.1.2.2'!K87-1</f>
        <v>2.66094388811704E-2</v>
      </c>
    </row>
    <row r="89" spans="1:11">
      <c r="A89" s="256"/>
      <c r="B89" s="10" t="s">
        <v>6</v>
      </c>
      <c r="C89" s="21">
        <f>+'4.2.1.2.2'!C89/'4.2.1.2.2'!C88-1</f>
        <v>-3.7420381647762513E-2</v>
      </c>
      <c r="D89" s="22">
        <f>+'4.2.1.2.2'!D89/'4.2.1.2.2'!D88-1</f>
        <v>-6.1983705816431867E-2</v>
      </c>
      <c r="E89" s="50">
        <f>+'4.2.1.2.2'!E89/'4.2.1.2.2'!E88-1</f>
        <v>-4.16589686710781E-2</v>
      </c>
      <c r="F89" s="22">
        <f>+'4.2.1.2.2'!F89/'4.2.1.2.2'!F88-1</f>
        <v>-2.4211300912053813E-2</v>
      </c>
      <c r="G89" s="22">
        <f>+'4.2.1.2.2'!G89/'4.2.1.2.2'!G88-1</f>
        <v>-3.9925057577770984E-2</v>
      </c>
      <c r="H89" s="22">
        <f>+'4.2.1.2.2'!H89/'4.2.1.2.2'!H88-1</f>
        <v>-3.6625153507307551E-2</v>
      </c>
      <c r="I89" s="22">
        <f>+'4.2.1.2.2'!I89/'4.2.1.2.2'!I88-1</f>
        <v>-2.2440217539709817E-2</v>
      </c>
      <c r="J89" s="26">
        <f>+'4.2.1.2.2'!J89/'4.2.1.2.2'!J88-1</f>
        <v>-0.11635213654106047</v>
      </c>
      <c r="K89" s="97">
        <f>+'4.2.1.2.2'!K89/'4.2.1.2.2'!K88-1</f>
        <v>-3.4232927449041273E-2</v>
      </c>
    </row>
    <row r="90" spans="1:11">
      <c r="A90" s="256"/>
      <c r="B90" s="10" t="s">
        <v>7</v>
      </c>
      <c r="C90" s="21">
        <f>+'4.2.1.2.2'!C90/'4.2.1.2.2'!C89-1</f>
        <v>3.8949767138583447E-2</v>
      </c>
      <c r="D90" s="22">
        <f>+'4.2.1.2.2'!D90/'4.2.1.2.2'!D89-1</f>
        <v>1.7911229577242116E-2</v>
      </c>
      <c r="E90" s="50">
        <f>+'4.2.1.2.2'!E90/'4.2.1.2.2'!E89-1</f>
        <v>5.4716576149955731E-3</v>
      </c>
      <c r="F90" s="22">
        <f>+'4.2.1.2.2'!F90/'4.2.1.2.2'!F89-1</f>
        <v>7.9754851538726967E-3</v>
      </c>
      <c r="G90" s="22">
        <f>+'4.2.1.2.2'!G90/'4.2.1.2.2'!G89-1</f>
        <v>4.791463990213729E-2</v>
      </c>
      <c r="H90" s="22">
        <f>+'4.2.1.2.2'!H90/'4.2.1.2.2'!H89-1</f>
        <v>3.0284156262535333E-2</v>
      </c>
      <c r="I90" s="22">
        <f>+'4.2.1.2.2'!I90/'4.2.1.2.2'!I89-1</f>
        <v>9.9589607292369653E-3</v>
      </c>
      <c r="J90" s="26">
        <f>+'4.2.1.2.2'!J90/'4.2.1.2.2'!J89-1</f>
        <v>0.5797518864702047</v>
      </c>
      <c r="K90" s="97">
        <f>+'4.2.1.2.2'!K90/'4.2.1.2.2'!K89-1</f>
        <v>2.1468936468056476E-2</v>
      </c>
    </row>
    <row r="91" spans="1:11">
      <c r="A91" s="256"/>
      <c r="B91" s="10" t="s">
        <v>8</v>
      </c>
      <c r="C91" s="21">
        <f>+'4.2.1.2.2'!C91/'4.2.1.2.2'!C90-1</f>
        <v>-8.5012273986465603E-3</v>
      </c>
      <c r="D91" s="22">
        <f>+'4.2.1.2.2'!D91/'4.2.1.2.2'!D90-1</f>
        <v>2.5569266193276263E-2</v>
      </c>
      <c r="E91" s="50">
        <f>+'4.2.1.2.2'!E91/'4.2.1.2.2'!E90-1</f>
        <v>1.2000834180291076E-2</v>
      </c>
      <c r="F91" s="22">
        <f>+'4.2.1.2.2'!F91/'4.2.1.2.2'!F90-1</f>
        <v>3.2405591196130512E-2</v>
      </c>
      <c r="G91" s="22">
        <f>+'4.2.1.2.2'!G91/'4.2.1.2.2'!G90-1</f>
        <v>-6.6555017788295645E-3</v>
      </c>
      <c r="H91" s="22">
        <f>+'4.2.1.2.2'!H91/'4.2.1.2.2'!H90-1</f>
        <v>3.6482102793180538E-3</v>
      </c>
      <c r="I91" s="22">
        <f>+'4.2.1.2.2'!I91/'4.2.1.2.2'!I90-1</f>
        <v>-7.9056544744753321E-3</v>
      </c>
      <c r="J91" s="26">
        <f>+'4.2.1.2.2'!J91/'4.2.1.2.2'!J90-1</f>
        <v>-0.37124491992274844</v>
      </c>
      <c r="K91" s="97">
        <f>+'4.2.1.2.2'!K91/'4.2.1.2.2'!K90-1</f>
        <v>1.0519849272783821E-2</v>
      </c>
    </row>
    <row r="92" spans="1:11">
      <c r="A92" s="256"/>
      <c r="B92" s="10" t="s">
        <v>9</v>
      </c>
      <c r="C92" s="21">
        <f>+'4.2.1.2.2'!C92/'4.2.1.2.2'!C91-1</f>
        <v>2.2911651459794236E-2</v>
      </c>
      <c r="D92" s="22">
        <f>+'4.2.1.2.2'!D92/'4.2.1.2.2'!D91-1</f>
        <v>3.0633570958229495E-2</v>
      </c>
      <c r="E92" s="50">
        <f>+'4.2.1.2.2'!E92/'4.2.1.2.2'!E91-1</f>
        <v>5.8612099822497266E-2</v>
      </c>
      <c r="F92" s="22">
        <f>+'4.2.1.2.2'!F92/'4.2.1.2.2'!F91-1</f>
        <v>1.6263644392049859E-2</v>
      </c>
      <c r="G92" s="22">
        <f>+'4.2.1.2.2'!G92/'4.2.1.2.2'!G91-1</f>
        <v>2.2100386904245539E-2</v>
      </c>
      <c r="H92" s="22">
        <f>+'4.2.1.2.2'!H92/'4.2.1.2.2'!H91-1</f>
        <v>1.626604127040765E-2</v>
      </c>
      <c r="I92" s="22">
        <f>+'4.2.1.2.2'!I92/'4.2.1.2.2'!I91-1</f>
        <v>4.5162092324116943E-2</v>
      </c>
      <c r="J92" s="26">
        <f>+'4.2.1.2.2'!J92/'4.2.1.2.2'!J91-1</f>
        <v>-0.13933221827958675</v>
      </c>
      <c r="K92" s="97">
        <f>+'4.2.1.2.2'!K92/'4.2.1.2.2'!K91-1</f>
        <v>2.6066795067936077E-2</v>
      </c>
    </row>
    <row r="93" spans="1:11">
      <c r="A93" s="256"/>
      <c r="B93" s="10" t="s">
        <v>10</v>
      </c>
      <c r="C93" s="21">
        <f>+'4.2.1.2.2'!C93/'4.2.1.2.2'!C92-1</f>
        <v>1.4152980567946782E-2</v>
      </c>
      <c r="D93" s="22">
        <f>+'4.2.1.2.2'!D93/'4.2.1.2.2'!D92-1</f>
        <v>6.6183124969845686E-2</v>
      </c>
      <c r="E93" s="50">
        <f>+'4.2.1.2.2'!E93/'4.2.1.2.2'!E92-1</f>
        <v>-1.5513745888786956E-2</v>
      </c>
      <c r="F93" s="22">
        <f>+'4.2.1.2.2'!F93/'4.2.1.2.2'!F92-1</f>
        <v>-4.5440265848035732E-3</v>
      </c>
      <c r="G93" s="22">
        <f>+'4.2.1.2.2'!G93/'4.2.1.2.2'!G92-1</f>
        <v>-9.3015202645355677E-3</v>
      </c>
      <c r="H93" s="22">
        <f>+'4.2.1.2.2'!H93/'4.2.1.2.2'!H92-1</f>
        <v>1.8085304356206588E-2</v>
      </c>
      <c r="I93" s="22">
        <f>+'4.2.1.2.2'!I93/'4.2.1.2.2'!I92-1</f>
        <v>-2.1704566721996499E-2</v>
      </c>
      <c r="J93" s="26">
        <f>+'4.2.1.2.2'!J93/'4.2.1.2.2'!J92-1</f>
        <v>0.18502710703874903</v>
      </c>
      <c r="K93" s="97">
        <f>+'4.2.1.2.2'!K93/'4.2.1.2.2'!K92-1</f>
        <v>1.5044550426417391E-3</v>
      </c>
    </row>
    <row r="94" spans="1:11">
      <c r="A94" s="256"/>
      <c r="B94" s="10" t="s">
        <v>11</v>
      </c>
      <c r="C94" s="21">
        <f>+'4.2.1.2.2'!C94/'4.2.1.2.2'!C93-1</f>
        <v>3.7409964588099864E-3</v>
      </c>
      <c r="D94" s="22">
        <f>+'4.2.1.2.2'!D94/'4.2.1.2.2'!D93-1</f>
        <v>-1.8769994885148966E-2</v>
      </c>
      <c r="E94" s="50">
        <f>+'4.2.1.2.2'!E94/'4.2.1.2.2'!E93-1</f>
        <v>3.3098269608350384E-2</v>
      </c>
      <c r="F94" s="22">
        <f>+'4.2.1.2.2'!F94/'4.2.1.2.2'!F93-1</f>
        <v>-1.3639669693139567E-3</v>
      </c>
      <c r="G94" s="22">
        <f>+'4.2.1.2.2'!G94/'4.2.1.2.2'!G93-1</f>
        <v>1.0481555272727761E-3</v>
      </c>
      <c r="H94" s="22">
        <f>+'4.2.1.2.2'!H94/'4.2.1.2.2'!H93-1</f>
        <v>-5.1572262382045819E-3</v>
      </c>
      <c r="I94" s="22">
        <f>+'4.2.1.2.2'!I94/'4.2.1.2.2'!I93-1</f>
        <v>6.2317410256134131E-3</v>
      </c>
      <c r="J94" s="26">
        <f>+'4.2.1.2.2'!J94/'4.2.1.2.2'!J93-1</f>
        <v>-8.4785507379649627E-2</v>
      </c>
      <c r="K94" s="97">
        <f>+'4.2.1.2.2'!K94/'4.2.1.2.2'!K93-1</f>
        <v>3.8479213269535517E-3</v>
      </c>
    </row>
    <row r="95" spans="1:11" ht="15" thickBot="1">
      <c r="A95" s="257"/>
      <c r="B95" s="209" t="s">
        <v>12</v>
      </c>
      <c r="C95" s="27">
        <f>+'4.2.1.2.2'!C95/'4.2.1.2.2'!C94-1</f>
        <v>-1.640401222843979E-2</v>
      </c>
      <c r="D95" s="28">
        <f>+'4.2.1.2.2'!D95/'4.2.1.2.2'!D94-1</f>
        <v>1.4937929820099116E-2</v>
      </c>
      <c r="E95" s="202">
        <f>+'4.2.1.2.2'!E95/'4.2.1.2.2'!E94-1</f>
        <v>-7.2988319309881478E-2</v>
      </c>
      <c r="F95" s="28">
        <f>+'4.2.1.2.2'!F95/'4.2.1.2.2'!F94-1</f>
        <v>-3.3236288867300789E-2</v>
      </c>
      <c r="G95" s="28">
        <f>+'4.2.1.2.2'!G95/'4.2.1.2.2'!G94-1</f>
        <v>-2.0698338422945217E-2</v>
      </c>
      <c r="H95" s="28">
        <f>+'4.2.1.2.2'!H95/'4.2.1.2.2'!H94-1</f>
        <v>-4.7415775421077444E-2</v>
      </c>
      <c r="I95" s="28">
        <f>+'4.2.1.2.2'!I95/'4.2.1.2.2'!I94-1</f>
        <v>-5.0806726018768678E-2</v>
      </c>
      <c r="J95" s="29">
        <f>+'4.2.1.2.2'!J95/'4.2.1.2.2'!J94-1</f>
        <v>-5.2691953445532902E-2</v>
      </c>
      <c r="K95" s="98">
        <f>+'4.2.1.2.2'!K95/'4.2.1.2.2'!K94-1</f>
        <v>-4.0385408308902249E-2</v>
      </c>
    </row>
    <row r="96" spans="1:11">
      <c r="A96" s="255">
        <v>2000</v>
      </c>
      <c r="B96" s="9" t="s">
        <v>1</v>
      </c>
      <c r="C96" s="30">
        <f>+'4.2.1.2.2'!C96/'4.2.1.2.2'!C95-1</f>
        <v>-0.11467929715932401</v>
      </c>
      <c r="D96" s="31">
        <f>+'4.2.1.2.2'!D96/'4.2.1.2.2'!D95-1</f>
        <v>-0.11700172117039587</v>
      </c>
      <c r="E96" s="53">
        <f>+'4.2.1.2.2'!E96/'4.2.1.2.2'!E95-1</f>
        <v>-0.14921640996562846</v>
      </c>
      <c r="F96" s="31">
        <f>+'4.2.1.2.2'!F96/'4.2.1.2.2'!F95-1</f>
        <v>-0.14722535097231537</v>
      </c>
      <c r="G96" s="31">
        <f>+'4.2.1.2.2'!G96/'4.2.1.2.2'!G95-1</f>
        <v>-0.13079754515445319</v>
      </c>
      <c r="H96" s="31">
        <f>+'4.2.1.2.2'!H96/'4.2.1.2.2'!H95-1</f>
        <v>-0.13719109909350635</v>
      </c>
      <c r="I96" s="31">
        <f>+'4.2.1.2.2'!I96/'4.2.1.2.2'!I95-1</f>
        <v>-0.16993039195590465</v>
      </c>
      <c r="J96" s="32">
        <f>+'4.2.1.2.2'!J96/'4.2.1.2.2'!J95-1</f>
        <v>0.28163200367695795</v>
      </c>
      <c r="K96" s="96">
        <f>+'4.2.1.2.2'!K96/'4.2.1.2.2'!K95-1</f>
        <v>-0.13994645781307868</v>
      </c>
    </row>
    <row r="97" spans="1:11">
      <c r="A97" s="256"/>
      <c r="B97" s="10" t="s">
        <v>2</v>
      </c>
      <c r="C97" s="21">
        <f>+'4.2.1.2.2'!C97/'4.2.1.2.2'!C96-1</f>
        <v>1.7246050281929381E-3</v>
      </c>
      <c r="D97" s="22">
        <f>+'4.2.1.2.2'!D97/'4.2.1.2.2'!D96-1</f>
        <v>-9.976960052395456E-3</v>
      </c>
      <c r="E97" s="50">
        <f>+'4.2.1.2.2'!E97/'4.2.1.2.2'!E96-1</f>
        <v>3.7355389461896982E-2</v>
      </c>
      <c r="F97" s="22">
        <f>+'4.2.1.2.2'!F97/'4.2.1.2.2'!F96-1</f>
        <v>3.7725576522123605E-2</v>
      </c>
      <c r="G97" s="22">
        <f>+'4.2.1.2.2'!G97/'4.2.1.2.2'!G96-1</f>
        <v>1.0644695387656222E-2</v>
      </c>
      <c r="H97" s="22">
        <f>+'4.2.1.2.2'!H97/'4.2.1.2.2'!H96-1</f>
        <v>1.8983796387716856E-2</v>
      </c>
      <c r="I97" s="22">
        <f>+'4.2.1.2.2'!I97/'4.2.1.2.2'!I96-1</f>
        <v>4.3746698306544873E-2</v>
      </c>
      <c r="J97" s="26">
        <f>+'4.2.1.2.2'!J97/'4.2.1.2.2'!J96-1</f>
        <v>-5.5172413793103114E-3</v>
      </c>
      <c r="K97" s="97">
        <f>+'4.2.1.2.2'!K97/'4.2.1.2.2'!K96-1</f>
        <v>2.5977222080634466E-2</v>
      </c>
    </row>
    <row r="98" spans="1:11">
      <c r="A98" s="256"/>
      <c r="B98" s="10" t="s">
        <v>3</v>
      </c>
      <c r="C98" s="21">
        <f>+'4.2.1.2.2'!C98/'4.2.1.2.2'!C97-1</f>
        <v>0.17451314498607862</v>
      </c>
      <c r="D98" s="22">
        <f>+'4.2.1.2.2'!D98/'4.2.1.2.2'!D97-1</f>
        <v>0.14772252057280166</v>
      </c>
      <c r="E98" s="50">
        <f>+'4.2.1.2.2'!E98/'4.2.1.2.2'!E97-1</f>
        <v>0.21508716878762568</v>
      </c>
      <c r="F98" s="22">
        <f>+'4.2.1.2.2'!F98/'4.2.1.2.2'!F97-1</f>
        <v>0.191943593094825</v>
      </c>
      <c r="G98" s="22">
        <f>+'4.2.1.2.2'!G98/'4.2.1.2.2'!G97-1</f>
        <v>0.17893102132832062</v>
      </c>
      <c r="H98" s="22">
        <f>+'4.2.1.2.2'!H98/'4.2.1.2.2'!H97-1</f>
        <v>0.2030816293831923</v>
      </c>
      <c r="I98" s="22">
        <f>+'4.2.1.2.2'!I98/'4.2.1.2.2'!I97-1</f>
        <v>0.24356440456866912</v>
      </c>
      <c r="J98" s="26">
        <f>+'4.2.1.2.2'!J98/'4.2.1.2.2'!J97-1</f>
        <v>-0.12701109570041613</v>
      </c>
      <c r="K98" s="97">
        <f>+'4.2.1.2.2'!K98/'4.2.1.2.2'!K97-1</f>
        <v>0.1955778229736187</v>
      </c>
    </row>
    <row r="99" spans="1:11">
      <c r="A99" s="256"/>
      <c r="B99" s="10" t="s">
        <v>4</v>
      </c>
      <c r="C99" s="21">
        <f>+'4.2.1.2.2'!C99/'4.2.1.2.2'!C98-1</f>
        <v>-7.6261864517767286E-2</v>
      </c>
      <c r="D99" s="22">
        <f>+'4.2.1.2.2'!D99/'4.2.1.2.2'!D98-1</f>
        <v>-8.4163446739278891E-2</v>
      </c>
      <c r="E99" s="50">
        <f>+'4.2.1.2.2'!E99/'4.2.1.2.2'!E98-1</f>
        <v>-9.3422280175059047E-2</v>
      </c>
      <c r="F99" s="22">
        <f>+'4.2.1.2.2'!F99/'4.2.1.2.2'!F98-1</f>
        <v>-6.9839544105787743E-2</v>
      </c>
      <c r="G99" s="22">
        <f>+'4.2.1.2.2'!G99/'4.2.1.2.2'!G98-1</f>
        <v>-6.5516434407508539E-2</v>
      </c>
      <c r="H99" s="22">
        <f>+'4.2.1.2.2'!H99/'4.2.1.2.2'!H98-1</f>
        <v>-7.349448798114433E-2</v>
      </c>
      <c r="I99" s="22">
        <f>+'4.2.1.2.2'!I99/'4.2.1.2.2'!I98-1</f>
        <v>-9.5189115535155855E-2</v>
      </c>
      <c r="J99" s="26">
        <f>+'4.2.1.2.2'!J99/'4.2.1.2.2'!J98-1</f>
        <v>0.14347221670572341</v>
      </c>
      <c r="K99" s="97">
        <f>+'4.2.1.2.2'!K99/'4.2.1.2.2'!K98-1</f>
        <v>-7.6042934268674478E-2</v>
      </c>
    </row>
    <row r="100" spans="1:11">
      <c r="A100" s="256"/>
      <c r="B100" s="10" t="s">
        <v>5</v>
      </c>
      <c r="C100" s="21">
        <f>+'4.2.1.2.2'!C100/'4.2.1.2.2'!C99-1</f>
        <v>1.0301846704367623E-2</v>
      </c>
      <c r="D100" s="22">
        <f>+'4.2.1.2.2'!D100/'4.2.1.2.2'!D99-1</f>
        <v>5.633572767044015E-3</v>
      </c>
      <c r="E100" s="50">
        <f>+'4.2.1.2.2'!E100/'4.2.1.2.2'!E99-1</f>
        <v>1.3173528445119542E-2</v>
      </c>
      <c r="F100" s="22">
        <f>+'4.2.1.2.2'!F100/'4.2.1.2.2'!F99-1</f>
        <v>1.0667805927746743E-2</v>
      </c>
      <c r="G100" s="22">
        <f>+'4.2.1.2.2'!G100/'4.2.1.2.2'!G99-1</f>
        <v>7.9198184004192207E-4</v>
      </c>
      <c r="H100" s="22">
        <f>+'4.2.1.2.2'!H100/'4.2.1.2.2'!H99-1</f>
        <v>2.328780893400717E-2</v>
      </c>
      <c r="I100" s="22">
        <f>+'4.2.1.2.2'!I100/'4.2.1.2.2'!I99-1</f>
        <v>4.1817105609938343E-2</v>
      </c>
      <c r="J100" s="26">
        <f>+'4.2.1.2.2'!J100/'4.2.1.2.2'!J99-1</f>
        <v>-6.9713642615981009E-2</v>
      </c>
      <c r="K100" s="97">
        <f>+'4.2.1.2.2'!K100/'4.2.1.2.2'!K99-1</f>
        <v>1.4140482847965874E-2</v>
      </c>
    </row>
    <row r="101" spans="1:11">
      <c r="A101" s="256"/>
      <c r="B101" s="10" t="s">
        <v>6</v>
      </c>
      <c r="C101" s="21">
        <f>+'4.2.1.2.2'!C101/'4.2.1.2.2'!C100-1</f>
        <v>-1.7499336222986939E-2</v>
      </c>
      <c r="D101" s="22">
        <f>+'4.2.1.2.2'!D101/'4.2.1.2.2'!D100-1</f>
        <v>-2.9445028892948533E-2</v>
      </c>
      <c r="E101" s="50">
        <f>+'4.2.1.2.2'!E101/'4.2.1.2.2'!E100-1</f>
        <v>-3.6320457280893392E-2</v>
      </c>
      <c r="F101" s="22">
        <f>+'4.2.1.2.2'!F101/'4.2.1.2.2'!F100-1</f>
        <v>-3.0757104573227223E-2</v>
      </c>
      <c r="G101" s="22">
        <f>+'4.2.1.2.2'!G101/'4.2.1.2.2'!G100-1</f>
        <v>-4.4090918496439757E-2</v>
      </c>
      <c r="H101" s="22">
        <f>+'4.2.1.2.2'!H101/'4.2.1.2.2'!H100-1</f>
        <v>-3.1329924424263633E-2</v>
      </c>
      <c r="I101" s="22">
        <f>+'4.2.1.2.2'!I101/'4.2.1.2.2'!I100-1</f>
        <v>-3.1984458424858087E-2</v>
      </c>
      <c r="J101" s="26">
        <f>+'4.2.1.2.2'!J101/'4.2.1.2.2'!J100-1</f>
        <v>-0.11136501108945496</v>
      </c>
      <c r="K101" s="97">
        <f>+'4.2.1.2.2'!K101/'4.2.1.2.2'!K100-1</f>
        <v>-3.2506196656380548E-2</v>
      </c>
    </row>
    <row r="102" spans="1:11">
      <c r="A102" s="256"/>
      <c r="B102" s="10" t="s">
        <v>7</v>
      </c>
      <c r="C102" s="21">
        <f>+'4.2.1.2.2'!C102/'4.2.1.2.2'!C101-1</f>
        <v>2.5707652816260973E-2</v>
      </c>
      <c r="D102" s="22">
        <f>+'4.2.1.2.2'!D102/'4.2.1.2.2'!D101-1</f>
        <v>6.397988753910222E-2</v>
      </c>
      <c r="E102" s="50">
        <f>+'4.2.1.2.2'!E102/'4.2.1.2.2'!E101-1</f>
        <v>3.2117192345078704E-2</v>
      </c>
      <c r="F102" s="22">
        <f>+'4.2.1.2.2'!F102/'4.2.1.2.2'!F101-1</f>
        <v>2.2511323416529505E-2</v>
      </c>
      <c r="G102" s="22">
        <f>+'4.2.1.2.2'!G102/'4.2.1.2.2'!G101-1</f>
        <v>5.0450639115430018E-2</v>
      </c>
      <c r="H102" s="22">
        <f>+'4.2.1.2.2'!H102/'4.2.1.2.2'!H101-1</f>
        <v>4.168575870627067E-2</v>
      </c>
      <c r="I102" s="22">
        <f>+'4.2.1.2.2'!I102/'4.2.1.2.2'!I101-1</f>
        <v>1.346651008893418E-2</v>
      </c>
      <c r="J102" s="26">
        <f>+'4.2.1.2.2'!J102/'4.2.1.2.2'!J101-1</f>
        <v>0.74507134573690315</v>
      </c>
      <c r="K102" s="97">
        <f>+'4.2.1.2.2'!K102/'4.2.1.2.2'!K101-1</f>
        <v>3.4838880046577758E-2</v>
      </c>
    </row>
    <row r="103" spans="1:11">
      <c r="A103" s="256"/>
      <c r="B103" s="10" t="s">
        <v>8</v>
      </c>
      <c r="C103" s="21">
        <f>+'4.2.1.2.2'!C103/'4.2.1.2.2'!C102-1</f>
        <v>4.2991491267353243E-2</v>
      </c>
      <c r="D103" s="22">
        <f>+'4.2.1.2.2'!D103/'4.2.1.2.2'!D102-1</f>
        <v>1.8670004761836001E-2</v>
      </c>
      <c r="E103" s="50">
        <f>+'4.2.1.2.2'!E103/'4.2.1.2.2'!E102-1</f>
        <v>6.4494350955976332E-2</v>
      </c>
      <c r="F103" s="22">
        <f>+'4.2.1.2.2'!F103/'4.2.1.2.2'!F102-1</f>
        <v>4.8536874329594193E-2</v>
      </c>
      <c r="G103" s="22">
        <f>+'4.2.1.2.2'!G103/'4.2.1.2.2'!G102-1</f>
        <v>5.2437502830460669E-2</v>
      </c>
      <c r="H103" s="22">
        <f>+'4.2.1.2.2'!H103/'4.2.1.2.2'!H102-1</f>
        <v>4.2490238721853979E-2</v>
      </c>
      <c r="I103" s="22">
        <f>+'4.2.1.2.2'!I103/'4.2.1.2.2'!I102-1</f>
        <v>5.3608240643627569E-2</v>
      </c>
      <c r="J103" s="26">
        <f>+'4.2.1.2.2'!J103/'4.2.1.2.2'!J102-1</f>
        <v>-0.21489935471443711</v>
      </c>
      <c r="K103" s="97">
        <f>+'4.2.1.2.2'!K103/'4.2.1.2.2'!K102-1</f>
        <v>4.7677575360044244E-2</v>
      </c>
    </row>
    <row r="104" spans="1:11">
      <c r="A104" s="256"/>
      <c r="B104" s="10" t="s">
        <v>9</v>
      </c>
      <c r="C104" s="21">
        <f>+'4.2.1.2.2'!C104/'4.2.1.2.2'!C103-1</f>
        <v>-1.499938885458818E-2</v>
      </c>
      <c r="D104" s="22">
        <f>+'4.2.1.2.2'!D104/'4.2.1.2.2'!D103-1</f>
        <v>-1.3013697174793948E-2</v>
      </c>
      <c r="E104" s="50">
        <f>+'4.2.1.2.2'!E104/'4.2.1.2.2'!E103-1</f>
        <v>-1.2192648971509179E-2</v>
      </c>
      <c r="F104" s="22">
        <f>+'4.2.1.2.2'!F104/'4.2.1.2.2'!F103-1</f>
        <v>-8.6334427018930349E-3</v>
      </c>
      <c r="G104" s="22">
        <f>+'4.2.1.2.2'!G104/'4.2.1.2.2'!G103-1</f>
        <v>-1.7371747891541056E-2</v>
      </c>
      <c r="H104" s="22">
        <f>+'4.2.1.2.2'!H104/'4.2.1.2.2'!H103-1</f>
        <v>-1.1061615400584701E-2</v>
      </c>
      <c r="I104" s="22">
        <f>+'4.2.1.2.2'!I104/'4.2.1.2.2'!I103-1</f>
        <v>-1.595449698465401E-2</v>
      </c>
      <c r="J104" s="26">
        <f>+'4.2.1.2.2'!J104/'4.2.1.2.2'!J103-1</f>
        <v>-1.8069850460640136E-2</v>
      </c>
      <c r="K104" s="97">
        <f>+'4.2.1.2.2'!K104/'4.2.1.2.2'!K103-1</f>
        <v>-1.1776571037024675E-2</v>
      </c>
    </row>
    <row r="105" spans="1:11">
      <c r="A105" s="256"/>
      <c r="B105" s="10" t="s">
        <v>10</v>
      </c>
      <c r="C105" s="21">
        <f>+'4.2.1.2.2'!C105/'4.2.1.2.2'!C104-1</f>
        <v>1.3621621759213109E-2</v>
      </c>
      <c r="D105" s="22">
        <f>+'4.2.1.2.2'!D105/'4.2.1.2.2'!D104-1</f>
        <v>2.6191889190203543E-2</v>
      </c>
      <c r="E105" s="50">
        <f>+'4.2.1.2.2'!E105/'4.2.1.2.2'!E104-1</f>
        <v>4.0983652220418776E-3</v>
      </c>
      <c r="F105" s="22">
        <f>+'4.2.1.2.2'!F105/'4.2.1.2.2'!F104-1</f>
        <v>3.5672002829354454E-3</v>
      </c>
      <c r="G105" s="22">
        <f>+'4.2.1.2.2'!G105/'4.2.1.2.2'!G104-1</f>
        <v>9.8559068595138744E-3</v>
      </c>
      <c r="H105" s="22">
        <f>+'4.2.1.2.2'!H105/'4.2.1.2.2'!H104-1</f>
        <v>-1.8260144530392042E-3</v>
      </c>
      <c r="I105" s="22">
        <f>+'4.2.1.2.2'!I105/'4.2.1.2.2'!I104-1</f>
        <v>5.4883498844569001E-3</v>
      </c>
      <c r="J105" s="26">
        <f>+'4.2.1.2.2'!J105/'4.2.1.2.2'!J104-1</f>
        <v>-3.0158412872919871E-2</v>
      </c>
      <c r="K105" s="97">
        <f>+'4.2.1.2.2'!K105/'4.2.1.2.2'!K104-1</f>
        <v>4.5230941681058123E-3</v>
      </c>
    </row>
    <row r="106" spans="1:11">
      <c r="A106" s="256"/>
      <c r="B106" s="10" t="s">
        <v>11</v>
      </c>
      <c r="C106" s="21">
        <f>+'4.2.1.2.2'!C106/'4.2.1.2.2'!C105-1</f>
        <v>-4.8354167176761553E-2</v>
      </c>
      <c r="D106" s="22">
        <f>+'4.2.1.2.2'!D106/'4.2.1.2.2'!D105-1</f>
        <v>-5.2583806402978439E-2</v>
      </c>
      <c r="E106" s="50">
        <f>+'4.2.1.2.2'!E106/'4.2.1.2.2'!E105-1</f>
        <v>-2.6587718304201591E-2</v>
      </c>
      <c r="F106" s="22">
        <f>+'4.2.1.2.2'!F106/'4.2.1.2.2'!F105-1</f>
        <v>-4.3404264026253969E-2</v>
      </c>
      <c r="G106" s="22">
        <f>+'4.2.1.2.2'!G106/'4.2.1.2.2'!G105-1</f>
        <v>-4.953852606422593E-2</v>
      </c>
      <c r="H106" s="22">
        <f>+'4.2.1.2.2'!H106/'4.2.1.2.2'!H105-1</f>
        <v>-5.2296102877739892E-2</v>
      </c>
      <c r="I106" s="22">
        <f>+'4.2.1.2.2'!I106/'4.2.1.2.2'!I105-1</f>
        <v>-4.9631496568173783E-2</v>
      </c>
      <c r="J106" s="26">
        <f>+'4.2.1.2.2'!J106/'4.2.1.2.2'!J105-1</f>
        <v>3.4806131650135352E-2</v>
      </c>
      <c r="K106" s="97">
        <f>+'4.2.1.2.2'!K106/'4.2.1.2.2'!K105-1</f>
        <v>-4.3959475472683418E-2</v>
      </c>
    </row>
    <row r="107" spans="1:11" ht="15" thickBot="1">
      <c r="A107" s="257"/>
      <c r="B107" s="209" t="s">
        <v>12</v>
      </c>
      <c r="C107" s="27">
        <f>+'4.2.1.2.2'!C107/'4.2.1.2.2'!C106-1</f>
        <v>3.3289561659840317E-2</v>
      </c>
      <c r="D107" s="28">
        <f>+'4.2.1.2.2'!D107/'4.2.1.2.2'!D106-1</f>
        <v>1.7008088123493303E-2</v>
      </c>
      <c r="E107" s="202">
        <f>+'4.2.1.2.2'!E107/'4.2.1.2.2'!E106-1</f>
        <v>-8.6033611098445095E-2</v>
      </c>
      <c r="F107" s="28">
        <f>+'4.2.1.2.2'!F107/'4.2.1.2.2'!F106-1</f>
        <v>-4.964500481085321E-2</v>
      </c>
      <c r="G107" s="28">
        <f>+'4.2.1.2.2'!G107/'4.2.1.2.2'!G106-1</f>
        <v>-3.8251632582710582E-2</v>
      </c>
      <c r="H107" s="28">
        <f>+'4.2.1.2.2'!H107/'4.2.1.2.2'!H106-1</f>
        <v>-4.1415818818149486E-2</v>
      </c>
      <c r="I107" s="28">
        <f>+'4.2.1.2.2'!I107/'4.2.1.2.2'!I106-1</f>
        <v>-8.7094189706830472E-2</v>
      </c>
      <c r="J107" s="29">
        <f>+'4.2.1.2.2'!J107/'4.2.1.2.2'!J106-1</f>
        <v>-0.12688592341781602</v>
      </c>
      <c r="K107" s="98">
        <f>+'4.2.1.2.2'!K107/'4.2.1.2.2'!K106-1</f>
        <v>-4.6686773346154009E-2</v>
      </c>
    </row>
    <row r="108" spans="1:11">
      <c r="A108" s="255">
        <v>2001</v>
      </c>
      <c r="B108" s="9" t="s">
        <v>1</v>
      </c>
      <c r="C108" s="30">
        <f>+'4.2.1.2.2'!C108/'4.2.1.2.2'!C107-1</f>
        <v>-0.10825320991150056</v>
      </c>
      <c r="D108" s="31">
        <f>+'4.2.1.2.2'!D108/'4.2.1.2.2'!D107-1</f>
        <v>-8.1562906197904184E-2</v>
      </c>
      <c r="E108" s="53">
        <f>+'4.2.1.2.2'!E108/'4.2.1.2.2'!E107-1</f>
        <v>-0.10139998437827158</v>
      </c>
      <c r="F108" s="31">
        <f>+'4.2.1.2.2'!F108/'4.2.1.2.2'!F107-1</f>
        <v>-0.11825726174673135</v>
      </c>
      <c r="G108" s="31">
        <f>+'4.2.1.2.2'!G108/'4.2.1.2.2'!G107-1</f>
        <v>-8.4026889166774144E-2</v>
      </c>
      <c r="H108" s="31">
        <f>+'4.2.1.2.2'!H108/'4.2.1.2.2'!H107-1</f>
        <v>-0.10565754106710568</v>
      </c>
      <c r="I108" s="31">
        <f>+'4.2.1.2.2'!I108/'4.2.1.2.2'!I107-1</f>
        <v>-0.1087650021005927</v>
      </c>
      <c r="J108" s="32">
        <f>+'4.2.1.2.2'!J108/'4.2.1.2.2'!J107-1</f>
        <v>0.16122984359628734</v>
      </c>
      <c r="K108" s="96">
        <f>+'4.2.1.2.2'!K108/'4.2.1.2.2'!K107-1</f>
        <v>-0.10528135444196129</v>
      </c>
    </row>
    <row r="109" spans="1:11">
      <c r="A109" s="256"/>
      <c r="B109" s="10" t="s">
        <v>2</v>
      </c>
      <c r="C109" s="21">
        <f>+'4.2.1.2.2'!C109/'4.2.1.2.2'!C108-1</f>
        <v>-3.9415017900784388E-2</v>
      </c>
      <c r="D109" s="22">
        <f>+'4.2.1.2.2'!D109/'4.2.1.2.2'!D108-1</f>
        <v>-3.1997193173215699E-2</v>
      </c>
      <c r="E109" s="50">
        <f>+'4.2.1.2.2'!E109/'4.2.1.2.2'!E108-1</f>
        <v>3.6580357680391362E-3</v>
      </c>
      <c r="F109" s="22">
        <f>+'4.2.1.2.2'!F109/'4.2.1.2.2'!F108-1</f>
        <v>-4.1943701232294295E-4</v>
      </c>
      <c r="G109" s="22">
        <f>+'4.2.1.2.2'!G109/'4.2.1.2.2'!G108-1</f>
        <v>-2.5160784700585581E-2</v>
      </c>
      <c r="H109" s="22">
        <f>+'4.2.1.2.2'!H109/'4.2.1.2.2'!H108-1</f>
        <v>-3.721607666054072E-2</v>
      </c>
      <c r="I109" s="22">
        <f>+'4.2.1.2.2'!I109/'4.2.1.2.2'!I108-1</f>
        <v>-1.802466373461431E-2</v>
      </c>
      <c r="J109" s="26">
        <f>+'4.2.1.2.2'!J109/'4.2.1.2.2'!J108-1</f>
        <v>3.7926271524601818E-2</v>
      </c>
      <c r="K109" s="97">
        <f>+'4.2.1.2.2'!K109/'4.2.1.2.2'!K108-1</f>
        <v>-1.5996343946693137E-2</v>
      </c>
    </row>
    <row r="110" spans="1:11">
      <c r="A110" s="256"/>
      <c r="B110" s="10" t="s">
        <v>3</v>
      </c>
      <c r="C110" s="21">
        <f>+'4.2.1.2.2'!C110/'4.2.1.2.2'!C109-1</f>
        <v>0.14087917747560974</v>
      </c>
      <c r="D110" s="22">
        <f>+'4.2.1.2.2'!D110/'4.2.1.2.2'!D109-1</f>
        <v>9.8570278711569204E-2</v>
      </c>
      <c r="E110" s="50">
        <f>+'4.2.1.2.2'!E110/'4.2.1.2.2'!E109-1</f>
        <v>0.17058763839855007</v>
      </c>
      <c r="F110" s="22">
        <f>+'4.2.1.2.2'!F110/'4.2.1.2.2'!F109-1</f>
        <v>0.16558702969561256</v>
      </c>
      <c r="G110" s="22">
        <f>+'4.2.1.2.2'!G110/'4.2.1.2.2'!G109-1</f>
        <v>0.15009960727719207</v>
      </c>
      <c r="H110" s="22">
        <f>+'4.2.1.2.2'!H110/'4.2.1.2.2'!H109-1</f>
        <v>0.1788257200537815</v>
      </c>
      <c r="I110" s="22">
        <f>+'4.2.1.2.2'!I110/'4.2.1.2.2'!I109-1</f>
        <v>0.21632498056691207</v>
      </c>
      <c r="J110" s="26">
        <f>+'4.2.1.2.2'!J110/'4.2.1.2.2'!J109-1</f>
        <v>-0.12737693185783661</v>
      </c>
      <c r="K110" s="97">
        <f>+'4.2.1.2.2'!K110/'4.2.1.2.2'!K109-1</f>
        <v>0.16448782295600961</v>
      </c>
    </row>
    <row r="111" spans="1:11">
      <c r="A111" s="256"/>
      <c r="B111" s="10" t="s">
        <v>4</v>
      </c>
      <c r="C111" s="21">
        <f>+'4.2.1.2.2'!C111/'4.2.1.2.2'!C110-1</f>
        <v>-2.1560232535881685E-2</v>
      </c>
      <c r="D111" s="22">
        <f>+'4.2.1.2.2'!D111/'4.2.1.2.2'!D110-1</f>
        <v>-5.1081856700615713E-2</v>
      </c>
      <c r="E111" s="50">
        <f>+'4.2.1.2.2'!E111/'4.2.1.2.2'!E110-1</f>
        <v>-6.4185352647964544E-2</v>
      </c>
      <c r="F111" s="22">
        <f>+'4.2.1.2.2'!F111/'4.2.1.2.2'!F110-1</f>
        <v>-2.9638647762702974E-2</v>
      </c>
      <c r="G111" s="22">
        <f>+'4.2.1.2.2'!G111/'4.2.1.2.2'!G110-1</f>
        <v>-3.3829604496796506E-2</v>
      </c>
      <c r="H111" s="22">
        <f>+'4.2.1.2.2'!H111/'4.2.1.2.2'!H110-1</f>
        <v>-6.3106789139879105E-2</v>
      </c>
      <c r="I111" s="22">
        <f>+'4.2.1.2.2'!I111/'4.2.1.2.2'!I110-1</f>
        <v>-4.4039132886728449E-2</v>
      </c>
      <c r="J111" s="26">
        <f>+'4.2.1.2.2'!J111/'4.2.1.2.2'!J110-1</f>
        <v>0.13124165463578619</v>
      </c>
      <c r="K111" s="97">
        <f>+'4.2.1.2.2'!K111/'4.2.1.2.2'!K110-1</f>
        <v>-4.4018794909663872E-2</v>
      </c>
    </row>
    <row r="112" spans="1:11">
      <c r="A112" s="256"/>
      <c r="B112" s="10" t="s">
        <v>5</v>
      </c>
      <c r="C112" s="21">
        <f>+'4.2.1.2.2'!C112/'4.2.1.2.2'!C111-1</f>
        <v>1.183358466541562E-2</v>
      </c>
      <c r="D112" s="22">
        <f>+'4.2.1.2.2'!D112/'4.2.1.2.2'!D111-1</f>
        <v>-0.12538772544066201</v>
      </c>
      <c r="E112" s="50">
        <f>+'4.2.1.2.2'!E112/'4.2.1.2.2'!E111-1</f>
        <v>3.9795405185376831E-2</v>
      </c>
      <c r="F112" s="22">
        <f>+'4.2.1.2.2'!F112/'4.2.1.2.2'!F111-1</f>
        <v>2.4121809264829208E-2</v>
      </c>
      <c r="G112" s="22">
        <f>+'4.2.1.2.2'!G112/'4.2.1.2.2'!G111-1</f>
        <v>1.7107366139527347E-2</v>
      </c>
      <c r="H112" s="22">
        <f>+'4.2.1.2.2'!H112/'4.2.1.2.2'!H111-1</f>
        <v>7.3210267208094315E-2</v>
      </c>
      <c r="I112" s="22">
        <f>+'4.2.1.2.2'!I112/'4.2.1.2.2'!I111-1</f>
        <v>6.5331913288830146E-2</v>
      </c>
      <c r="J112" s="26">
        <f>+'4.2.1.2.2'!J112/'4.2.1.2.2'!J111-1</f>
        <v>-9.6566806470940736E-2</v>
      </c>
      <c r="K112" s="97">
        <f>+'4.2.1.2.2'!K112/'4.2.1.2.2'!K111-1</f>
        <v>3.2673394852972493E-2</v>
      </c>
    </row>
    <row r="113" spans="1:11">
      <c r="A113" s="256"/>
      <c r="B113" s="10" t="s">
        <v>6</v>
      </c>
      <c r="C113" s="21">
        <f>+'4.2.1.2.2'!C113/'4.2.1.2.2'!C112-1</f>
        <v>-6.3513855495824778E-2</v>
      </c>
      <c r="D113" s="22">
        <f>+'4.2.1.2.2'!D113/'4.2.1.2.2'!D112-1</f>
        <v>0.10677253310340684</v>
      </c>
      <c r="E113" s="50">
        <f>+'4.2.1.2.2'!E113/'4.2.1.2.2'!E112-1</f>
        <v>-5.337615493966863E-2</v>
      </c>
      <c r="F113" s="22">
        <f>+'4.2.1.2.2'!F113/'4.2.1.2.2'!F112-1</f>
        <v>-4.6009584318945196E-2</v>
      </c>
      <c r="G113" s="22">
        <f>+'4.2.1.2.2'!G113/'4.2.1.2.2'!G112-1</f>
        <v>-3.8292469395571849E-2</v>
      </c>
      <c r="H113" s="22">
        <f>+'4.2.1.2.2'!H113/'4.2.1.2.2'!H112-1</f>
        <v>-5.224857755214618E-2</v>
      </c>
      <c r="I113" s="22">
        <f>+'4.2.1.2.2'!I113/'4.2.1.2.2'!I112-1</f>
        <v>-7.0389948193726237E-2</v>
      </c>
      <c r="J113" s="26">
        <f>+'4.2.1.2.2'!J113/'4.2.1.2.2'!J112-1</f>
        <v>-0.12121392995231561</v>
      </c>
      <c r="K113" s="97">
        <f>+'4.2.1.2.2'!K113/'4.2.1.2.2'!K112-1</f>
        <v>-4.6498067685926903E-2</v>
      </c>
    </row>
    <row r="114" spans="1:11">
      <c r="A114" s="256"/>
      <c r="B114" s="10" t="s">
        <v>7</v>
      </c>
      <c r="C114" s="21">
        <f>+'4.2.1.2.2'!C114/'4.2.1.2.2'!C113-1</f>
        <v>-2.9873305335550659E-2</v>
      </c>
      <c r="D114" s="22">
        <f>+'4.2.1.2.2'!D114/'4.2.1.2.2'!D113-1</f>
        <v>7.5396539687133668E-4</v>
      </c>
      <c r="E114" s="50">
        <f>+'4.2.1.2.2'!E114/'4.2.1.2.2'!E113-1</f>
        <v>-8.9170469344168612E-4</v>
      </c>
      <c r="F114" s="22">
        <f>+'4.2.1.2.2'!F114/'4.2.1.2.2'!F113-1</f>
        <v>-4.6135305979570052E-2</v>
      </c>
      <c r="G114" s="22">
        <f>+'4.2.1.2.2'!G114/'4.2.1.2.2'!G113-1</f>
        <v>-3.9531652192218769E-2</v>
      </c>
      <c r="H114" s="22">
        <f>+'4.2.1.2.2'!H114/'4.2.1.2.2'!H113-1</f>
        <v>-2.7135600973426821E-2</v>
      </c>
      <c r="I114" s="22">
        <f>+'4.2.1.2.2'!I114/'4.2.1.2.2'!I113-1</f>
        <v>-2.8308186989859041E-2</v>
      </c>
      <c r="J114" s="26">
        <f>+'4.2.1.2.2'!J114/'4.2.1.2.2'!J113-1</f>
        <v>0.22632182693613867</v>
      </c>
      <c r="K114" s="97">
        <f>+'4.2.1.2.2'!K114/'4.2.1.2.2'!K113-1</f>
        <v>-2.862012380180845E-2</v>
      </c>
    </row>
    <row r="115" spans="1:11">
      <c r="A115" s="256"/>
      <c r="B115" s="10" t="s">
        <v>8</v>
      </c>
      <c r="C115" s="21">
        <f>+'4.2.1.2.2'!C115/'4.2.1.2.2'!C114-1</f>
        <v>3.9136671835789061E-2</v>
      </c>
      <c r="D115" s="22">
        <f>+'4.2.1.2.2'!D115/'4.2.1.2.2'!D114-1</f>
        <v>1.2640423325247063E-2</v>
      </c>
      <c r="E115" s="50">
        <f>+'4.2.1.2.2'!E115/'4.2.1.2.2'!E114-1</f>
        <v>7.3166911882340147E-2</v>
      </c>
      <c r="F115" s="22">
        <f>+'4.2.1.2.2'!F115/'4.2.1.2.2'!F114-1</f>
        <v>5.3254817921837061E-2</v>
      </c>
      <c r="G115" s="22">
        <f>+'4.2.1.2.2'!G115/'4.2.1.2.2'!G114-1</f>
        <v>6.5028614572187005E-2</v>
      </c>
      <c r="H115" s="22">
        <f>+'4.2.1.2.2'!H115/'4.2.1.2.2'!H114-1</f>
        <v>5.9714746757434378E-2</v>
      </c>
      <c r="I115" s="22">
        <f>+'4.2.1.2.2'!I115/'4.2.1.2.2'!I114-1</f>
        <v>6.2154505691243145E-2</v>
      </c>
      <c r="J115" s="26">
        <f>+'4.2.1.2.2'!J115/'4.2.1.2.2'!J114-1</f>
        <v>-5.4715529708606381E-2</v>
      </c>
      <c r="K115" s="97">
        <f>+'4.2.1.2.2'!K115/'4.2.1.2.2'!K114-1</f>
        <v>5.6940386864376524E-2</v>
      </c>
    </row>
    <row r="116" spans="1:11">
      <c r="A116" s="256"/>
      <c r="B116" s="10" t="s">
        <v>9</v>
      </c>
      <c r="C116" s="21">
        <f>+'4.2.1.2.2'!C116/'4.2.1.2.2'!C115-1</f>
        <v>-6.5323591354121691E-3</v>
      </c>
      <c r="D116" s="22">
        <f>+'4.2.1.2.2'!D116/'4.2.1.2.2'!D115-1</f>
        <v>-4.7902929671908678E-2</v>
      </c>
      <c r="E116" s="50">
        <f>+'4.2.1.2.2'!E116/'4.2.1.2.2'!E115-1</f>
        <v>-5.4637031056086416E-2</v>
      </c>
      <c r="F116" s="22">
        <f>+'4.2.1.2.2'!F116/'4.2.1.2.2'!F115-1</f>
        <v>-2.8703053025633696E-2</v>
      </c>
      <c r="G116" s="22">
        <f>+'4.2.1.2.2'!G116/'4.2.1.2.2'!G115-1</f>
        <v>-5.2136752568926914E-2</v>
      </c>
      <c r="H116" s="22">
        <f>+'4.2.1.2.2'!H116/'4.2.1.2.2'!H115-1</f>
        <v>-4.3818994123476673E-2</v>
      </c>
      <c r="I116" s="22">
        <f>+'4.2.1.2.2'!I116/'4.2.1.2.2'!I115-1</f>
        <v>-5.7498867896644379E-2</v>
      </c>
      <c r="J116" s="26">
        <f>+'4.2.1.2.2'!J116/'4.2.1.2.2'!J115-1</f>
        <v>8.4633212676710201E-5</v>
      </c>
      <c r="K116" s="97">
        <f>+'4.2.1.2.2'!K116/'4.2.1.2.2'!K115-1</f>
        <v>-3.9639282476672588E-2</v>
      </c>
    </row>
    <row r="117" spans="1:11">
      <c r="A117" s="256"/>
      <c r="B117" s="10" t="s">
        <v>10</v>
      </c>
      <c r="C117" s="21">
        <f>+'4.2.1.2.2'!C117/'4.2.1.2.2'!C116-1</f>
        <v>2.3511900888024018E-2</v>
      </c>
      <c r="D117" s="22">
        <f>+'4.2.1.2.2'!D117/'4.2.1.2.2'!D116-1</f>
        <v>-1.7163693560449778E-2</v>
      </c>
      <c r="E117" s="50">
        <f>+'4.2.1.2.2'!E117/'4.2.1.2.2'!E116-1</f>
        <v>1.6067396199568762E-2</v>
      </c>
      <c r="F117" s="22">
        <f>+'4.2.1.2.2'!F117/'4.2.1.2.2'!F116-1</f>
        <v>1.20355706258235E-2</v>
      </c>
      <c r="G117" s="22">
        <f>+'4.2.1.2.2'!G117/'4.2.1.2.2'!G116-1</f>
        <v>2.4498490182653043E-2</v>
      </c>
      <c r="H117" s="22">
        <f>+'4.2.1.2.2'!H117/'4.2.1.2.2'!H116-1</f>
        <v>3.4038889954585594E-2</v>
      </c>
      <c r="I117" s="22">
        <f>+'4.2.1.2.2'!I117/'4.2.1.2.2'!I116-1</f>
        <v>2.9872164869812812E-2</v>
      </c>
      <c r="J117" s="26">
        <f>+'4.2.1.2.2'!J117/'4.2.1.2.2'!J116-1</f>
        <v>-7.7094332007525246E-2</v>
      </c>
      <c r="K117" s="97">
        <f>+'4.2.1.2.2'!K117/'4.2.1.2.2'!K116-1</f>
        <v>1.9647664691230693E-2</v>
      </c>
    </row>
    <row r="118" spans="1:11">
      <c r="A118" s="256"/>
      <c r="B118" s="10" t="s">
        <v>11</v>
      </c>
      <c r="C118" s="21">
        <f>+'4.2.1.2.2'!C118/'4.2.1.2.2'!C117-1</f>
        <v>-1.9175524620218543E-3</v>
      </c>
      <c r="D118" s="22">
        <f>+'4.2.1.2.2'!D118/'4.2.1.2.2'!D117-1</f>
        <v>-1.9724096394792445E-2</v>
      </c>
      <c r="E118" s="50">
        <f>+'4.2.1.2.2'!E118/'4.2.1.2.2'!E117-1</f>
        <v>-1.0272289615367303E-3</v>
      </c>
      <c r="F118" s="22">
        <f>+'4.2.1.2.2'!F118/'4.2.1.2.2'!F117-1</f>
        <v>-3.688395775445763E-2</v>
      </c>
      <c r="G118" s="22">
        <f>+'4.2.1.2.2'!G118/'4.2.1.2.2'!G117-1</f>
        <v>-1.8787667825139298E-2</v>
      </c>
      <c r="H118" s="22">
        <f>+'4.2.1.2.2'!H118/'4.2.1.2.2'!H117-1</f>
        <v>-4.0471862161128302E-2</v>
      </c>
      <c r="I118" s="22">
        <f>+'4.2.1.2.2'!I118/'4.2.1.2.2'!I117-1</f>
        <v>-1.5015932535549226E-2</v>
      </c>
      <c r="J118" s="26">
        <f>+'4.2.1.2.2'!J118/'4.2.1.2.2'!J117-1</f>
        <v>9.7429712076967601E-2</v>
      </c>
      <c r="K118" s="97">
        <f>+'4.2.1.2.2'!K118/'4.2.1.2.2'!K117-1</f>
        <v>-2.4707620044969625E-2</v>
      </c>
    </row>
    <row r="119" spans="1:11" ht="15" thickBot="1">
      <c r="A119" s="257"/>
      <c r="B119" s="209" t="s">
        <v>12</v>
      </c>
      <c r="C119" s="27">
        <f>+'4.2.1.2.2'!C119/'4.2.1.2.2'!C118-1</f>
        <v>-0.16355821684179572</v>
      </c>
      <c r="D119" s="28">
        <f>+'4.2.1.2.2'!D119/'4.2.1.2.2'!D118-1</f>
        <v>-0.19552954486119567</v>
      </c>
      <c r="E119" s="202">
        <f>+'4.2.1.2.2'!E119/'4.2.1.2.2'!E118-1</f>
        <v>-0.22385250908456278</v>
      </c>
      <c r="F119" s="28">
        <f>+'4.2.1.2.2'!F119/'4.2.1.2.2'!F118-1</f>
        <v>-0.20972434089974323</v>
      </c>
      <c r="G119" s="28">
        <f>+'4.2.1.2.2'!G119/'4.2.1.2.2'!G118-1</f>
        <v>-0.20101257318615351</v>
      </c>
      <c r="H119" s="28">
        <f>+'4.2.1.2.2'!H119/'4.2.1.2.2'!H118-1</f>
        <v>-0.23218855404159511</v>
      </c>
      <c r="I119" s="28">
        <f>+'4.2.1.2.2'!I119/'4.2.1.2.2'!I118-1</f>
        <v>-0.21796534829775527</v>
      </c>
      <c r="J119" s="29">
        <f>+'4.2.1.2.2'!J119/'4.2.1.2.2'!J118-1</f>
        <v>-0.17919234897517144</v>
      </c>
      <c r="K119" s="98">
        <f>+'4.2.1.2.2'!K119/'4.2.1.2.2'!K118-1</f>
        <v>-0.21270610972249127</v>
      </c>
    </row>
    <row r="120" spans="1:11">
      <c r="A120" s="255">
        <v>2002</v>
      </c>
      <c r="B120" s="9" t="s">
        <v>1</v>
      </c>
      <c r="C120" s="30">
        <f>+'4.2.1.2.2'!C120/'4.2.1.2.2'!C119-1</f>
        <v>-7.8584664966863671E-2</v>
      </c>
      <c r="D120" s="31">
        <f>+'4.2.1.2.2'!D120/'4.2.1.2.2'!D119-1</f>
        <v>-4.4823926864174912E-2</v>
      </c>
      <c r="E120" s="53">
        <f>+'4.2.1.2.2'!E120/'4.2.1.2.2'!E119-1</f>
        <v>-3.365528916296634E-2</v>
      </c>
      <c r="F120" s="31">
        <f>+'4.2.1.2.2'!F120/'4.2.1.2.2'!F119-1</f>
        <v>-5.0287517125173764E-2</v>
      </c>
      <c r="G120" s="31">
        <f>+'4.2.1.2.2'!G120/'4.2.1.2.2'!G119-1</f>
        <v>-4.0499662098773426E-2</v>
      </c>
      <c r="H120" s="31">
        <f>+'4.2.1.2.2'!H120/'4.2.1.2.2'!H119-1</f>
        <v>-2.7488914975237755E-2</v>
      </c>
      <c r="I120" s="31">
        <f>+'4.2.1.2.2'!I120/'4.2.1.2.2'!I119-1</f>
        <v>-3.764212370730613E-2</v>
      </c>
      <c r="J120" s="32">
        <f>+'4.2.1.2.2'!J120/'4.2.1.2.2'!J119-1</f>
        <v>-7.1844143234121804E-2</v>
      </c>
      <c r="K120" s="96">
        <f>+'4.2.1.2.2'!K120/'4.2.1.2.2'!K119-1</f>
        <v>-4.2831149954046355E-2</v>
      </c>
    </row>
    <row r="121" spans="1:11">
      <c r="A121" s="256"/>
      <c r="B121" s="10" t="s">
        <v>2</v>
      </c>
      <c r="C121" s="21">
        <f>+'4.2.1.2.2'!C121/'4.2.1.2.2'!C120-1</f>
        <v>-8.6744437305242061E-2</v>
      </c>
      <c r="D121" s="22">
        <f>+'4.2.1.2.2'!D121/'4.2.1.2.2'!D120-1</f>
        <v>-0.12001957007002417</v>
      </c>
      <c r="E121" s="50">
        <f>+'4.2.1.2.2'!E121/'4.2.1.2.2'!E120-1</f>
        <v>-2.0787085389018745E-2</v>
      </c>
      <c r="F121" s="22">
        <f>+'4.2.1.2.2'!F121/'4.2.1.2.2'!F120-1</f>
        <v>-2.8033199759837868E-2</v>
      </c>
      <c r="G121" s="22">
        <f>+'4.2.1.2.2'!G121/'4.2.1.2.2'!G120-1</f>
        <v>-3.0729790560350523E-2</v>
      </c>
      <c r="H121" s="22">
        <f>+'4.2.1.2.2'!H121/'4.2.1.2.2'!H120-1</f>
        <v>-5.2442193357178146E-2</v>
      </c>
      <c r="I121" s="22">
        <f>+'4.2.1.2.2'!I121/'4.2.1.2.2'!I120-1</f>
        <v>-8.6880195395440118E-3</v>
      </c>
      <c r="J121" s="26">
        <f>+'4.2.1.2.2'!J121/'4.2.1.2.2'!J120-1</f>
        <v>5.5976445179360956E-2</v>
      </c>
      <c r="K121" s="97">
        <f>+'4.2.1.2.2'!K121/'4.2.1.2.2'!K120-1</f>
        <v>-3.9085728125956787E-2</v>
      </c>
    </row>
    <row r="122" spans="1:11">
      <c r="A122" s="256"/>
      <c r="B122" s="10" t="s">
        <v>3</v>
      </c>
      <c r="C122" s="21">
        <f>+'4.2.1.2.2'!C122/'4.2.1.2.2'!C121-1</f>
        <v>0.10312114553717722</v>
      </c>
      <c r="D122" s="22">
        <f>+'4.2.1.2.2'!D122/'4.2.1.2.2'!D121-1</f>
        <v>5.1702303457116239E-2</v>
      </c>
      <c r="E122" s="50">
        <f>+'4.2.1.2.2'!E122/'4.2.1.2.2'!E121-1</f>
        <v>0.11460013667929569</v>
      </c>
      <c r="F122" s="22">
        <f>+'4.2.1.2.2'!F122/'4.2.1.2.2'!F121-1</f>
        <v>0.11482441885485151</v>
      </c>
      <c r="G122" s="22">
        <f>+'4.2.1.2.2'!G122/'4.2.1.2.2'!G121-1</f>
        <v>0.10211127036872791</v>
      </c>
      <c r="H122" s="22">
        <f>+'4.2.1.2.2'!H122/'4.2.1.2.2'!H121-1</f>
        <v>0.13256994934521948</v>
      </c>
      <c r="I122" s="22">
        <f>+'4.2.1.2.2'!I122/'4.2.1.2.2'!I121-1</f>
        <v>0.15834499345190145</v>
      </c>
      <c r="J122" s="26">
        <f>+'4.2.1.2.2'!J122/'4.2.1.2.2'!J121-1</f>
        <v>-5.6796120383168058E-2</v>
      </c>
      <c r="K122" s="97">
        <f>+'4.2.1.2.2'!K122/'4.2.1.2.2'!K121-1</f>
        <v>0.11623374846372347</v>
      </c>
    </row>
    <row r="123" spans="1:11">
      <c r="A123" s="256"/>
      <c r="B123" s="10" t="s">
        <v>4</v>
      </c>
      <c r="C123" s="21">
        <f>+'4.2.1.2.2'!C123/'4.2.1.2.2'!C122-1</f>
        <v>6.7575419152992033E-3</v>
      </c>
      <c r="D123" s="22">
        <f>+'4.2.1.2.2'!D123/'4.2.1.2.2'!D122-1</f>
        <v>-5.7598151690143817E-2</v>
      </c>
      <c r="E123" s="50">
        <f>+'4.2.1.2.2'!E123/'4.2.1.2.2'!E122-1</f>
        <v>1.7014637682290612E-2</v>
      </c>
      <c r="F123" s="22">
        <f>+'4.2.1.2.2'!F123/'4.2.1.2.2'!F122-1</f>
        <v>-6.0041619685824443E-4</v>
      </c>
      <c r="G123" s="22">
        <f>+'4.2.1.2.2'!G123/'4.2.1.2.2'!G122-1</f>
        <v>-1.7600445300370415E-2</v>
      </c>
      <c r="H123" s="22">
        <f>+'4.2.1.2.2'!H123/'4.2.1.2.2'!H122-1</f>
        <v>2.1280034718264895E-2</v>
      </c>
      <c r="I123" s="22">
        <f>+'4.2.1.2.2'!I123/'4.2.1.2.2'!I122-1</f>
        <v>4.4654597312191902E-2</v>
      </c>
      <c r="J123" s="26">
        <f>+'4.2.1.2.2'!J123/'4.2.1.2.2'!J122-1</f>
        <v>-9.0794355316878184E-2</v>
      </c>
      <c r="K123" s="97">
        <f>+'4.2.1.2.2'!K123/'4.2.1.2.2'!K122-1</f>
        <v>6.9955427610590704E-3</v>
      </c>
    </row>
    <row r="124" spans="1:11">
      <c r="A124" s="256"/>
      <c r="B124" s="10" t="s">
        <v>5</v>
      </c>
      <c r="C124" s="21">
        <f>+'4.2.1.2.2'!C124/'4.2.1.2.2'!C123-1</f>
        <v>7.0855481866618053E-2</v>
      </c>
      <c r="D124" s="22">
        <f>+'4.2.1.2.2'!D124/'4.2.1.2.2'!D123-1</f>
        <v>3.0774784414194789E-2</v>
      </c>
      <c r="E124" s="50">
        <f>+'4.2.1.2.2'!E124/'4.2.1.2.2'!E123-1</f>
        <v>5.7520079105432886E-2</v>
      </c>
      <c r="F124" s="22">
        <f>+'4.2.1.2.2'!F124/'4.2.1.2.2'!F123-1</f>
        <v>3.3835557885398604E-2</v>
      </c>
      <c r="G124" s="22">
        <f>+'4.2.1.2.2'!G124/'4.2.1.2.2'!G123-1</f>
        <v>7.1789067300148224E-2</v>
      </c>
      <c r="H124" s="22">
        <f>+'4.2.1.2.2'!H124/'4.2.1.2.2'!H123-1</f>
        <v>7.706611198938873E-2</v>
      </c>
      <c r="I124" s="22">
        <f>+'4.2.1.2.2'!I124/'4.2.1.2.2'!I123-1</f>
        <v>5.8582420646259958E-2</v>
      </c>
      <c r="J124" s="26">
        <f>+'4.2.1.2.2'!J124/'4.2.1.2.2'!J123-1</f>
        <v>2.5247114282787031E-3</v>
      </c>
      <c r="K124" s="97">
        <f>+'4.2.1.2.2'!K124/'4.2.1.2.2'!K123-1</f>
        <v>5.6280031112545759E-2</v>
      </c>
    </row>
    <row r="125" spans="1:11">
      <c r="A125" s="256"/>
      <c r="B125" s="10" t="s">
        <v>6</v>
      </c>
      <c r="C125" s="21">
        <f>+'4.2.1.2.2'!C125/'4.2.1.2.2'!C124-1</f>
        <v>-5.4214421387422829E-2</v>
      </c>
      <c r="D125" s="22">
        <f>+'4.2.1.2.2'!D125/'4.2.1.2.2'!D124-1</f>
        <v>-7.4002501854975589E-2</v>
      </c>
      <c r="E125" s="50">
        <f>+'4.2.1.2.2'!E125/'4.2.1.2.2'!E124-1</f>
        <v>-7.7952120137527503E-2</v>
      </c>
      <c r="F125" s="22">
        <f>+'4.2.1.2.2'!F125/'4.2.1.2.2'!F124-1</f>
        <v>-6.5268517683533922E-2</v>
      </c>
      <c r="G125" s="22">
        <f>+'4.2.1.2.2'!G125/'4.2.1.2.2'!G124-1</f>
        <v>-0.10631769825100379</v>
      </c>
      <c r="H125" s="22">
        <f>+'4.2.1.2.2'!H125/'4.2.1.2.2'!H124-1</f>
        <v>-4.1226306963736303E-2</v>
      </c>
      <c r="I125" s="22">
        <f>+'4.2.1.2.2'!I125/'4.2.1.2.2'!I124-1</f>
        <v>-6.1920030775048152E-2</v>
      </c>
      <c r="J125" s="26">
        <f>+'4.2.1.2.2'!J125/'4.2.1.2.2'!J124-1</f>
        <v>7.2112257225165344E-3</v>
      </c>
      <c r="K125" s="97">
        <f>+'4.2.1.2.2'!K125/'4.2.1.2.2'!K124-1</f>
        <v>-6.5028342893690194E-2</v>
      </c>
    </row>
    <row r="126" spans="1:11">
      <c r="A126" s="256"/>
      <c r="B126" s="10" t="s">
        <v>7</v>
      </c>
      <c r="C126" s="21">
        <f>+'4.2.1.2.2'!C126/'4.2.1.2.2'!C125-1</f>
        <v>7.1410240126387858E-2</v>
      </c>
      <c r="D126" s="22">
        <f>+'4.2.1.2.2'!D126/'4.2.1.2.2'!D125-1</f>
        <v>3.6447017754844158E-2</v>
      </c>
      <c r="E126" s="50">
        <f>+'4.2.1.2.2'!E126/'4.2.1.2.2'!E125-1</f>
        <v>9.5148133531325785E-2</v>
      </c>
      <c r="F126" s="22">
        <f>+'4.2.1.2.2'!F126/'4.2.1.2.2'!F125-1</f>
        <v>5.6393212558056183E-2</v>
      </c>
      <c r="G126" s="22">
        <f>+'4.2.1.2.2'!G126/'4.2.1.2.2'!G125-1</f>
        <v>4.4296120056674715E-2</v>
      </c>
      <c r="H126" s="22">
        <f>+'4.2.1.2.2'!H126/'4.2.1.2.2'!H125-1</f>
        <v>7.9724096156253532E-2</v>
      </c>
      <c r="I126" s="22">
        <f>+'4.2.1.2.2'!I126/'4.2.1.2.2'!I125-1</f>
        <v>0.10166437841090392</v>
      </c>
      <c r="J126" s="26">
        <f>+'4.2.1.2.2'!J126/'4.2.1.2.2'!J125-1</f>
        <v>0.57541564408687473</v>
      </c>
      <c r="K126" s="97">
        <f>+'4.2.1.2.2'!K126/'4.2.1.2.2'!K125-1</f>
        <v>7.3131634459654427E-2</v>
      </c>
    </row>
    <row r="127" spans="1:11">
      <c r="A127" s="256"/>
      <c r="B127" s="10" t="s">
        <v>8</v>
      </c>
      <c r="C127" s="21">
        <f>+'4.2.1.2.2'!C127/'4.2.1.2.2'!C126-1</f>
        <v>3.9821365135752407E-2</v>
      </c>
      <c r="D127" s="22">
        <f>+'4.2.1.2.2'!D127/'4.2.1.2.2'!D126-1</f>
        <v>-3.3840951988428292E-2</v>
      </c>
      <c r="E127" s="50">
        <f>+'4.2.1.2.2'!E127/'4.2.1.2.2'!E126-1</f>
        <v>7.7645211215515708E-3</v>
      </c>
      <c r="F127" s="22">
        <f>+'4.2.1.2.2'!F127/'4.2.1.2.2'!F126-1</f>
        <v>-5.190441610665586E-2</v>
      </c>
      <c r="G127" s="22">
        <f>+'4.2.1.2.2'!G127/'4.2.1.2.2'!G126-1</f>
        <v>-7.289023470265199E-2</v>
      </c>
      <c r="H127" s="22">
        <f>+'4.2.1.2.2'!H127/'4.2.1.2.2'!H126-1</f>
        <v>2.595703866057808E-2</v>
      </c>
      <c r="I127" s="22">
        <f>+'4.2.1.2.2'!I127/'4.2.1.2.2'!I126-1</f>
        <v>5.9132285852665945E-2</v>
      </c>
      <c r="J127" s="26">
        <f>+'4.2.1.2.2'!J127/'4.2.1.2.2'!J126-1</f>
        <v>-0.1600733222842351</v>
      </c>
      <c r="K127" s="97">
        <f>+'4.2.1.2.2'!K127/'4.2.1.2.2'!K126-1</f>
        <v>-1.0029151182427198E-2</v>
      </c>
    </row>
    <row r="128" spans="1:11">
      <c r="A128" s="256"/>
      <c r="B128" s="10" t="s">
        <v>9</v>
      </c>
      <c r="C128" s="21">
        <f>+'4.2.1.2.2'!C128/'4.2.1.2.2'!C127-1</f>
        <v>4.1374975109420564E-3</v>
      </c>
      <c r="D128" s="22">
        <f>+'4.2.1.2.2'!D128/'4.2.1.2.2'!D127-1</f>
        <v>-7.0127269466739861E-2</v>
      </c>
      <c r="E128" s="50">
        <f>+'4.2.1.2.2'!E128/'4.2.1.2.2'!E127-1</f>
        <v>3.6376386637768654E-3</v>
      </c>
      <c r="F128" s="22">
        <f>+'4.2.1.2.2'!F128/'4.2.1.2.2'!F127-1</f>
        <v>-7.3556618472474966E-2</v>
      </c>
      <c r="G128" s="22">
        <f>+'4.2.1.2.2'!G128/'4.2.1.2.2'!G127-1</f>
        <v>-0.14519935473591972</v>
      </c>
      <c r="H128" s="22">
        <f>+'4.2.1.2.2'!H128/'4.2.1.2.2'!H127-1</f>
        <v>6.8189673259189121E-3</v>
      </c>
      <c r="I128" s="22">
        <f>+'4.2.1.2.2'!I128/'4.2.1.2.2'!I127-1</f>
        <v>9.4303687828334315E-3</v>
      </c>
      <c r="J128" s="26">
        <f>+'4.2.1.2.2'!J128/'4.2.1.2.2'!J127-1</f>
        <v>-0.14661135127597269</v>
      </c>
      <c r="K128" s="97">
        <f>+'4.2.1.2.2'!K128/'4.2.1.2.2'!K127-1</f>
        <v>-3.3618247946654245E-2</v>
      </c>
    </row>
    <row r="129" spans="1:11">
      <c r="A129" s="256"/>
      <c r="B129" s="10" t="s">
        <v>10</v>
      </c>
      <c r="C129" s="21">
        <f>+'4.2.1.2.2'!C129/'4.2.1.2.2'!C128-1</f>
        <v>6.7243770625089683E-2</v>
      </c>
      <c r="D129" s="22">
        <f>+'4.2.1.2.2'!D129/'4.2.1.2.2'!D128-1</f>
        <v>4.1641768584439909E-2</v>
      </c>
      <c r="E129" s="50">
        <f>+'4.2.1.2.2'!E129/'4.2.1.2.2'!E128-1</f>
        <v>4.1815093395331182E-2</v>
      </c>
      <c r="F129" s="22">
        <f>+'4.2.1.2.2'!F129/'4.2.1.2.2'!F128-1</f>
        <v>4.1583505611579863E-2</v>
      </c>
      <c r="G129" s="22">
        <f>+'4.2.1.2.2'!G129/'4.2.1.2.2'!G128-1</f>
        <v>5.5269409508277301E-2</v>
      </c>
      <c r="H129" s="22">
        <f>+'4.2.1.2.2'!H129/'4.2.1.2.2'!H128-1</f>
        <v>5.5762654832645975E-2</v>
      </c>
      <c r="I129" s="22">
        <f>+'4.2.1.2.2'!I129/'4.2.1.2.2'!I128-1</f>
        <v>5.1945283687925725E-2</v>
      </c>
      <c r="J129" s="26">
        <f>+'4.2.1.2.2'!J129/'4.2.1.2.2'!J128-1</f>
        <v>-3.3874486285980443E-2</v>
      </c>
      <c r="K129" s="97">
        <f>+'4.2.1.2.2'!K129/'4.2.1.2.2'!K128-1</f>
        <v>4.9107194436601498E-2</v>
      </c>
    </row>
    <row r="130" spans="1:11">
      <c r="A130" s="256"/>
      <c r="B130" s="10" t="s">
        <v>11</v>
      </c>
      <c r="C130" s="21">
        <f>+'4.2.1.2.2'!C130/'4.2.1.2.2'!C129-1</f>
        <v>-5.9615738438361099E-3</v>
      </c>
      <c r="D130" s="22">
        <f>+'4.2.1.2.2'!D130/'4.2.1.2.2'!D129-1</f>
        <v>2.8196572313414991E-2</v>
      </c>
      <c r="E130" s="50">
        <f>+'4.2.1.2.2'!E130/'4.2.1.2.2'!E129-1</f>
        <v>-2.5202355559939549E-2</v>
      </c>
      <c r="F130" s="22">
        <f>+'4.2.1.2.2'!F130/'4.2.1.2.2'!F129-1</f>
        <v>9.5680118560915295E-2</v>
      </c>
      <c r="G130" s="22">
        <f>+'4.2.1.2.2'!G130/'4.2.1.2.2'!G129-1</f>
        <v>9.7575139910937914E-2</v>
      </c>
      <c r="H130" s="22">
        <f>+'4.2.1.2.2'!H130/'4.2.1.2.2'!H129-1</f>
        <v>-4.9169952446626253E-2</v>
      </c>
      <c r="I130" s="22">
        <f>+'4.2.1.2.2'!I130/'4.2.1.2.2'!I129-1</f>
        <v>-3.4622049753975759E-2</v>
      </c>
      <c r="J130" s="26">
        <f>+'4.2.1.2.2'!J130/'4.2.1.2.2'!J129-1</f>
        <v>-3.6871971381937763E-2</v>
      </c>
      <c r="K130" s="97">
        <f>+'4.2.1.2.2'!K130/'4.2.1.2.2'!K129-1</f>
        <v>1.4052405514599187E-2</v>
      </c>
    </row>
    <row r="131" spans="1:11" ht="15" thickBot="1">
      <c r="A131" s="257"/>
      <c r="B131" s="209" t="s">
        <v>12</v>
      </c>
      <c r="C131" s="27">
        <f>+'4.2.1.2.2'!C131/'4.2.1.2.2'!C130-1</f>
        <v>-3.9715846241471509E-3</v>
      </c>
      <c r="D131" s="28">
        <f>+'4.2.1.2.2'!D131/'4.2.1.2.2'!D130-1</f>
        <v>0.27195926129031367</v>
      </c>
      <c r="E131" s="202">
        <f>+'4.2.1.2.2'!E131/'4.2.1.2.2'!E130-1</f>
        <v>-4.5475945202188228E-2</v>
      </c>
      <c r="F131" s="28">
        <f>+'4.2.1.2.2'!F131/'4.2.1.2.2'!F130-1</f>
        <v>-5.4101908239165497E-2</v>
      </c>
      <c r="G131" s="28">
        <f>+'4.2.1.2.2'!G131/'4.2.1.2.2'!G130-1</f>
        <v>-1.5591998068915536E-2</v>
      </c>
      <c r="H131" s="28">
        <f>+'4.2.1.2.2'!H131/'4.2.1.2.2'!H130-1</f>
        <v>-1.7121225340361201E-2</v>
      </c>
      <c r="I131" s="28">
        <f>+'4.2.1.2.2'!I131/'4.2.1.2.2'!I130-1</f>
        <v>-4.6312331254163897E-2</v>
      </c>
      <c r="J131" s="29">
        <f>+'4.2.1.2.2'!J131/'4.2.1.2.2'!J130-1</f>
        <v>-1.2881189248992397E-2</v>
      </c>
      <c r="K131" s="98">
        <f>+'4.2.1.2.2'!K131/'4.2.1.2.2'!K130-1</f>
        <v>-2.7367874969150274E-2</v>
      </c>
    </row>
    <row r="132" spans="1:11">
      <c r="A132" s="255">
        <v>2003</v>
      </c>
      <c r="B132" s="9" t="s">
        <v>1</v>
      </c>
      <c r="C132" s="30">
        <f>+'4.2.1.2.2'!C132/'4.2.1.2.2'!C131-1</f>
        <v>-8.1685093830978439E-2</v>
      </c>
      <c r="D132" s="31">
        <f>+'4.2.1.2.2'!D132/'4.2.1.2.2'!D131-1</f>
        <v>-4.5822452207952336E-2</v>
      </c>
      <c r="E132" s="53">
        <f>+'4.2.1.2.2'!E132/'4.2.1.2.2'!E131-1</f>
        <v>-0.12497327400101965</v>
      </c>
      <c r="F132" s="31">
        <f>+'4.2.1.2.2'!F132/'4.2.1.2.2'!F131-1</f>
        <v>-0.2036294416807567</v>
      </c>
      <c r="G132" s="31">
        <f>+'4.2.1.2.2'!G132/'4.2.1.2.2'!G131-1</f>
        <v>-0.12313607522073355</v>
      </c>
      <c r="H132" s="31">
        <f>+'4.2.1.2.2'!H132/'4.2.1.2.2'!H131-1</f>
        <v>-0.137370238463427</v>
      </c>
      <c r="I132" s="31">
        <f>+'4.2.1.2.2'!I132/'4.2.1.2.2'!I131-1</f>
        <v>-0.11933848307219519</v>
      </c>
      <c r="J132" s="32">
        <f>+'4.2.1.2.2'!J132/'4.2.1.2.2'!J131-1</f>
        <v>0.30200142323430001</v>
      </c>
      <c r="K132" s="96">
        <f>+'4.2.1.2.2'!K132/'4.2.1.2.2'!K131-1</f>
        <v>-0.1427652953534605</v>
      </c>
    </row>
    <row r="133" spans="1:11">
      <c r="A133" s="256"/>
      <c r="B133" s="10" t="s">
        <v>2</v>
      </c>
      <c r="C133" s="21">
        <f>+'4.2.1.2.2'!C133/'4.2.1.2.2'!C132-1</f>
        <v>-5.6225789531260117E-2</v>
      </c>
      <c r="D133" s="22">
        <f>+'4.2.1.2.2'!D133/'4.2.1.2.2'!D132-1</f>
        <v>-0.12178950409070932</v>
      </c>
      <c r="E133" s="50">
        <f>+'4.2.1.2.2'!E133/'4.2.1.2.2'!E132-1</f>
        <v>-1.5585544283563846E-2</v>
      </c>
      <c r="F133" s="22">
        <f>+'4.2.1.2.2'!F133/'4.2.1.2.2'!F132-1</f>
        <v>-1.1653368266887343E-2</v>
      </c>
      <c r="G133" s="22">
        <f>+'4.2.1.2.2'!G133/'4.2.1.2.2'!G132-1</f>
        <v>-7.8695365583272281E-3</v>
      </c>
      <c r="H133" s="22">
        <f>+'4.2.1.2.2'!H133/'4.2.1.2.2'!H132-1</f>
        <v>-3.3647119806248904E-2</v>
      </c>
      <c r="I133" s="22">
        <f>+'4.2.1.2.2'!I133/'4.2.1.2.2'!I132-1</f>
        <v>-2.9661577141902873E-2</v>
      </c>
      <c r="J133" s="26">
        <f>+'4.2.1.2.2'!J133/'4.2.1.2.2'!J132-1</f>
        <v>-0.10977584357557169</v>
      </c>
      <c r="K133" s="97">
        <f>+'4.2.1.2.2'!K133/'4.2.1.2.2'!K132-1</f>
        <v>-2.7267202310136573E-2</v>
      </c>
    </row>
    <row r="134" spans="1:11">
      <c r="A134" s="256"/>
      <c r="B134" s="10" t="s">
        <v>3</v>
      </c>
      <c r="C134" s="21">
        <f>+'4.2.1.2.2'!C134/'4.2.1.2.2'!C133-1</f>
        <v>0.16221688756343289</v>
      </c>
      <c r="D134" s="22">
        <f>+'4.2.1.2.2'!D134/'4.2.1.2.2'!D133-1</f>
        <v>0.10100557629619766</v>
      </c>
      <c r="E134" s="50">
        <f>+'4.2.1.2.2'!E134/'4.2.1.2.2'!E133-1</f>
        <v>0.15069189391340476</v>
      </c>
      <c r="F134" s="22">
        <f>+'4.2.1.2.2'!F134/'4.2.1.2.2'!F133-1</f>
        <v>0.16964812724361122</v>
      </c>
      <c r="G134" s="22">
        <f>+'4.2.1.2.2'!G134/'4.2.1.2.2'!G133-1</f>
        <v>0.13183591824853513</v>
      </c>
      <c r="H134" s="22">
        <f>+'4.2.1.2.2'!H134/'4.2.1.2.2'!H133-1</f>
        <v>0.15312411023677708</v>
      </c>
      <c r="I134" s="22">
        <f>+'4.2.1.2.2'!I134/'4.2.1.2.2'!I133-1</f>
        <v>0.2119229082234495</v>
      </c>
      <c r="J134" s="26">
        <f>+'4.2.1.2.2'!J134/'4.2.1.2.2'!J133-1</f>
        <v>0.10598374557761514</v>
      </c>
      <c r="K134" s="97">
        <f>+'4.2.1.2.2'!K134/'4.2.1.2.2'!K133-1</f>
        <v>0.15807468265350799</v>
      </c>
    </row>
    <row r="135" spans="1:11">
      <c r="A135" s="256"/>
      <c r="B135" s="10" t="s">
        <v>4</v>
      </c>
      <c r="C135" s="21">
        <f>+'4.2.1.2.2'!C135/'4.2.1.2.2'!C134-1</f>
        <v>4.3688162352149451E-2</v>
      </c>
      <c r="D135" s="22">
        <f>+'4.2.1.2.2'!D135/'4.2.1.2.2'!D134-1</f>
        <v>-3.1238121365210425E-2</v>
      </c>
      <c r="E135" s="50">
        <f>+'4.2.1.2.2'!E135/'4.2.1.2.2'!E134-1</f>
        <v>6.1762010597450789E-2</v>
      </c>
      <c r="F135" s="22">
        <f>+'4.2.1.2.2'!F135/'4.2.1.2.2'!F134-1</f>
        <v>0.10958604915232661</v>
      </c>
      <c r="G135" s="22">
        <f>+'4.2.1.2.2'!G135/'4.2.1.2.2'!G134-1</f>
        <v>4.3930449476925704E-2</v>
      </c>
      <c r="H135" s="22">
        <f>+'4.2.1.2.2'!H135/'4.2.1.2.2'!H134-1</f>
        <v>0.10310719490045828</v>
      </c>
      <c r="I135" s="22">
        <f>+'4.2.1.2.2'!I135/'4.2.1.2.2'!I134-1</f>
        <v>9.371704075740861E-2</v>
      </c>
      <c r="J135" s="26">
        <f>+'4.2.1.2.2'!J135/'4.2.1.2.2'!J134-1</f>
        <v>-0.15133957380666563</v>
      </c>
      <c r="K135" s="97">
        <f>+'4.2.1.2.2'!K135/'4.2.1.2.2'!K134-1</f>
        <v>8.0679582348742951E-2</v>
      </c>
    </row>
    <row r="136" spans="1:11">
      <c r="A136" s="256"/>
      <c r="B136" s="10" t="s">
        <v>5</v>
      </c>
      <c r="C136" s="21">
        <f>+'4.2.1.2.2'!C136/'4.2.1.2.2'!C135-1</f>
        <v>2.9484437135815611E-2</v>
      </c>
      <c r="D136" s="22">
        <f>+'4.2.1.2.2'!D136/'4.2.1.2.2'!D135-1</f>
        <v>3.6974285748569091E-2</v>
      </c>
      <c r="E136" s="50">
        <f>+'4.2.1.2.2'!E136/'4.2.1.2.2'!E135-1</f>
        <v>1.7548377496588552E-2</v>
      </c>
      <c r="F136" s="22">
        <f>+'4.2.1.2.2'!F136/'4.2.1.2.2'!F135-1</f>
        <v>1.7625957764040079E-2</v>
      </c>
      <c r="G136" s="22">
        <f>+'4.2.1.2.2'!G136/'4.2.1.2.2'!G135-1</f>
        <v>-0.22767716891816336</v>
      </c>
      <c r="H136" s="22">
        <f>+'4.2.1.2.2'!H136/'4.2.1.2.2'!H135-1</f>
        <v>2.4401532383085289E-2</v>
      </c>
      <c r="I136" s="22">
        <f>+'4.2.1.2.2'!I136/'4.2.1.2.2'!I135-1</f>
        <v>0.10924387932581281</v>
      </c>
      <c r="J136" s="26">
        <f>+'4.2.1.2.2'!J136/'4.2.1.2.2'!J135-1</f>
        <v>7.7021822849807631E-3</v>
      </c>
      <c r="K136" s="97">
        <f>+'4.2.1.2.2'!K136/'4.2.1.2.2'!K135-1</f>
        <v>5.7435969641559392E-3</v>
      </c>
    </row>
    <row r="137" spans="1:11">
      <c r="A137" s="256"/>
      <c r="B137" s="10" t="s">
        <v>6</v>
      </c>
      <c r="C137" s="21">
        <f>+'4.2.1.2.2'!C137/'4.2.1.2.2'!C136-1</f>
        <v>-3.6952111279640376E-2</v>
      </c>
      <c r="D137" s="22">
        <f>+'4.2.1.2.2'!D137/'4.2.1.2.2'!D136-1</f>
        <v>-5.1910197129381497E-2</v>
      </c>
      <c r="E137" s="50">
        <f>+'4.2.1.2.2'!E137/'4.2.1.2.2'!E136-1</f>
        <v>-5.0994359204646234E-2</v>
      </c>
      <c r="F137" s="22">
        <f>+'4.2.1.2.2'!F137/'4.2.1.2.2'!F136-1</f>
        <v>-2.0394514668729991E-2</v>
      </c>
      <c r="G137" s="22">
        <f>+'4.2.1.2.2'!G137/'4.2.1.2.2'!G136-1</f>
        <v>-2.40020775448202E-3</v>
      </c>
      <c r="H137" s="22">
        <f>+'4.2.1.2.2'!H137/'4.2.1.2.2'!H136-1</f>
        <v>-4.1265067243271281E-2</v>
      </c>
      <c r="I137" s="22">
        <f>+'4.2.1.2.2'!I137/'4.2.1.2.2'!I136-1</f>
        <v>-5.8828119665622958E-2</v>
      </c>
      <c r="J137" s="26">
        <f>+'4.2.1.2.2'!J137/'4.2.1.2.2'!J136-1</f>
        <v>-7.1191529068116322E-2</v>
      </c>
      <c r="K137" s="97">
        <f>+'4.2.1.2.2'!K137/'4.2.1.2.2'!K136-1</f>
        <v>-3.5771534468683974E-2</v>
      </c>
    </row>
    <row r="138" spans="1:11">
      <c r="A138" s="256"/>
      <c r="B138" s="10" t="s">
        <v>7</v>
      </c>
      <c r="C138" s="21">
        <f>+'4.2.1.2.2'!C138/'4.2.1.2.2'!C137-1</f>
        <v>6.624265212095537E-2</v>
      </c>
      <c r="D138" s="22">
        <f>+'4.2.1.2.2'!D138/'4.2.1.2.2'!D137-1</f>
        <v>8.1428656862876814E-2</v>
      </c>
      <c r="E138" s="50">
        <f>+'4.2.1.2.2'!E138/'4.2.1.2.2'!E137-1</f>
        <v>5.2010802806562451E-2</v>
      </c>
      <c r="F138" s="22">
        <f>+'4.2.1.2.2'!F138/'4.2.1.2.2'!F137-1</f>
        <v>6.7182153415017876E-2</v>
      </c>
      <c r="G138" s="22">
        <f>+'4.2.1.2.2'!G138/'4.2.1.2.2'!G137-1</f>
        <v>9.4008863709977186E-2</v>
      </c>
      <c r="H138" s="22">
        <f>+'4.2.1.2.2'!H138/'4.2.1.2.2'!H137-1</f>
        <v>1.4837122676146564E-2</v>
      </c>
      <c r="I138" s="22">
        <f>+'4.2.1.2.2'!I138/'4.2.1.2.2'!I137-1</f>
        <v>4.9226328662631547E-2</v>
      </c>
      <c r="J138" s="26">
        <f>+'4.2.1.2.2'!J138/'4.2.1.2.2'!J137-1</f>
        <v>0.51033886311816956</v>
      </c>
      <c r="K138" s="97">
        <f>+'4.2.1.2.2'!K138/'4.2.1.2.2'!K137-1</f>
        <v>5.31975969221119E-2</v>
      </c>
    </row>
    <row r="139" spans="1:11">
      <c r="A139" s="256"/>
      <c r="B139" s="10" t="s">
        <v>8</v>
      </c>
      <c r="C139" s="21">
        <f>+'4.2.1.2.2'!C139/'4.2.1.2.2'!C138-1</f>
        <v>-4.1869765658447688E-3</v>
      </c>
      <c r="D139" s="22">
        <f>+'4.2.1.2.2'!D139/'4.2.1.2.2'!D138-1</f>
        <v>-0.11018654471870448</v>
      </c>
      <c r="E139" s="50">
        <f>+'4.2.1.2.2'!E139/'4.2.1.2.2'!E138-1</f>
        <v>-2.4973367571324845E-2</v>
      </c>
      <c r="F139" s="22">
        <f>+'4.2.1.2.2'!F139/'4.2.1.2.2'!F138-1</f>
        <v>-9.6803350866350169E-3</v>
      </c>
      <c r="G139" s="22">
        <f>+'4.2.1.2.2'!G139/'4.2.1.2.2'!G138-1</f>
        <v>2.3819711580981284E-2</v>
      </c>
      <c r="H139" s="22">
        <f>+'4.2.1.2.2'!H139/'4.2.1.2.2'!H138-1</f>
        <v>-1.8616974097603545E-2</v>
      </c>
      <c r="I139" s="22">
        <f>+'4.2.1.2.2'!I139/'4.2.1.2.2'!I138-1</f>
        <v>4.5071296691863161E-3</v>
      </c>
      <c r="J139" s="26">
        <f>+'4.2.1.2.2'!J139/'4.2.1.2.2'!J138-1</f>
        <v>-0.1358435999768639</v>
      </c>
      <c r="K139" s="97">
        <f>+'4.2.1.2.2'!K139/'4.2.1.2.2'!K138-1</f>
        <v>-1.4106808191741482E-2</v>
      </c>
    </row>
    <row r="140" spans="1:11">
      <c r="A140" s="256"/>
      <c r="B140" s="10" t="s">
        <v>9</v>
      </c>
      <c r="C140" s="21">
        <f>+'4.2.1.2.2'!C140/'4.2.1.2.2'!C139-1</f>
        <v>2.0112494571784545E-2</v>
      </c>
      <c r="D140" s="22">
        <f>+'4.2.1.2.2'!D140/'4.2.1.2.2'!D139-1</f>
        <v>8.5570165480975513E-2</v>
      </c>
      <c r="E140" s="50">
        <f>+'4.2.1.2.2'!E140/'4.2.1.2.2'!E139-1</f>
        <v>5.1414320840974748E-2</v>
      </c>
      <c r="F140" s="22">
        <f>+'4.2.1.2.2'!F140/'4.2.1.2.2'!F139-1</f>
        <v>4.6286132492947107E-2</v>
      </c>
      <c r="G140" s="22">
        <f>+'4.2.1.2.2'!G140/'4.2.1.2.2'!G139-1</f>
        <v>7.2509451790009116E-2</v>
      </c>
      <c r="H140" s="22">
        <f>+'4.2.1.2.2'!H140/'4.2.1.2.2'!H139-1</f>
        <v>7.7892758015703167E-2</v>
      </c>
      <c r="I140" s="22">
        <f>+'4.2.1.2.2'!I140/'4.2.1.2.2'!I139-1</f>
        <v>2.0111797765929529E-2</v>
      </c>
      <c r="J140" s="26">
        <f>+'4.2.1.2.2'!J140/'4.2.1.2.2'!J139-1</f>
        <v>-0.18614628791732479</v>
      </c>
      <c r="K140" s="97">
        <f>+'4.2.1.2.2'!K140/'4.2.1.2.2'!K139-1</f>
        <v>5.2579662410233041E-2</v>
      </c>
    </row>
    <row r="141" spans="1:11">
      <c r="A141" s="256"/>
      <c r="B141" s="10" t="s">
        <v>10</v>
      </c>
      <c r="C141" s="21">
        <f>+'4.2.1.2.2'!C141/'4.2.1.2.2'!C140-1</f>
        <v>5.4496514088856918E-2</v>
      </c>
      <c r="D141" s="22">
        <f>+'4.2.1.2.2'!D141/'4.2.1.2.2'!D140-1</f>
        <v>0.13161894858598311</v>
      </c>
      <c r="E141" s="50">
        <f>+'4.2.1.2.2'!E141/'4.2.1.2.2'!E140-1</f>
        <v>2.9335296272579248E-2</v>
      </c>
      <c r="F141" s="22">
        <f>+'4.2.1.2.2'!F141/'4.2.1.2.2'!F140-1</f>
        <v>3.576396713026786E-2</v>
      </c>
      <c r="G141" s="22">
        <f>+'4.2.1.2.2'!G141/'4.2.1.2.2'!G140-1</f>
        <v>4.3285123689589255E-2</v>
      </c>
      <c r="H141" s="22">
        <f>+'4.2.1.2.2'!H141/'4.2.1.2.2'!H140-1</f>
        <v>3.5985141460035619E-2</v>
      </c>
      <c r="I141" s="22">
        <f>+'4.2.1.2.2'!I141/'4.2.1.2.2'!I140-1</f>
        <v>0</v>
      </c>
      <c r="J141" s="26">
        <f>+'4.2.1.2.2'!J141/'4.2.1.2.2'!J140-1</f>
        <v>0.14703149029960616</v>
      </c>
      <c r="K141" s="97">
        <f>+'4.2.1.2.2'!K141/'4.2.1.2.2'!K140-1</f>
        <v>3.7113857808338313E-2</v>
      </c>
    </row>
    <row r="142" spans="1:11">
      <c r="A142" s="256"/>
      <c r="B142" s="10" t="s">
        <v>11</v>
      </c>
      <c r="C142" s="21">
        <f>+'4.2.1.2.2'!C142/'4.2.1.2.2'!C141-1</f>
        <v>-4.00499271740824E-2</v>
      </c>
      <c r="D142" s="22">
        <f>+'4.2.1.2.2'!D142/'4.2.1.2.2'!D141-1</f>
        <v>-4.5727259492827965E-2</v>
      </c>
      <c r="E142" s="50">
        <f>+'4.2.1.2.2'!E142/'4.2.1.2.2'!E141-1</f>
        <v>-7.0961265577474841E-2</v>
      </c>
      <c r="F142" s="22">
        <f>+'4.2.1.2.2'!F142/'4.2.1.2.2'!F141-1</f>
        <v>-6.7234550102128754E-2</v>
      </c>
      <c r="G142" s="22">
        <f>+'4.2.1.2.2'!G142/'4.2.1.2.2'!G141-1</f>
        <v>-6.4787235998014836E-2</v>
      </c>
      <c r="H142" s="22">
        <f>+'4.2.1.2.2'!H142/'4.2.1.2.2'!H141-1</f>
        <v>-6.7022166077599588E-2</v>
      </c>
      <c r="I142" s="22">
        <f>+'4.2.1.2.2'!I142/'4.2.1.2.2'!I141-1</f>
        <v>-6.9490706470507146E-2</v>
      </c>
      <c r="J142" s="26">
        <f>+'4.2.1.2.2'!J142/'4.2.1.2.2'!J141-1</f>
        <v>-0.11651167626244885</v>
      </c>
      <c r="K142" s="97">
        <f>+'4.2.1.2.2'!K142/'4.2.1.2.2'!K141-1</f>
        <v>-6.4939261463614173E-2</v>
      </c>
    </row>
    <row r="143" spans="1:11" ht="15" thickBot="1">
      <c r="A143" s="257"/>
      <c r="B143" s="209" t="s">
        <v>12</v>
      </c>
      <c r="C143" s="27">
        <f>+'4.2.1.2.2'!C143/'4.2.1.2.2'!C142-1</f>
        <v>1.2842186204937933E-2</v>
      </c>
      <c r="D143" s="28">
        <f>+'4.2.1.2.2'!D143/'4.2.1.2.2'!D142-1</f>
        <v>2.2687388153524335E-2</v>
      </c>
      <c r="E143" s="202">
        <f>+'4.2.1.2.2'!E143/'4.2.1.2.2'!E142-1</f>
        <v>-8.4165490784282593E-3</v>
      </c>
      <c r="F143" s="28">
        <f>+'4.2.1.2.2'!F143/'4.2.1.2.2'!F142-1</f>
        <v>-1.6112181244449242E-2</v>
      </c>
      <c r="G143" s="28">
        <f>+'4.2.1.2.2'!G143/'4.2.1.2.2'!G142-1</f>
        <v>3.0661353604410913E-4</v>
      </c>
      <c r="H143" s="28">
        <f>+'4.2.1.2.2'!H143/'4.2.1.2.2'!H142-1</f>
        <v>2.3757474040029924E-2</v>
      </c>
      <c r="I143" s="28">
        <f>+'4.2.1.2.2'!I143/'4.2.1.2.2'!I142-1</f>
        <v>-3.7586182932919598E-2</v>
      </c>
      <c r="J143" s="29">
        <f>+'4.2.1.2.2'!J143/'4.2.1.2.2'!J142-1</f>
        <v>5.4909471599808413E-2</v>
      </c>
      <c r="K143" s="98">
        <f>+'4.2.1.2.2'!K143/'4.2.1.2.2'!K142-1</f>
        <v>-7.3978728897705626E-4</v>
      </c>
    </row>
    <row r="144" spans="1:11">
      <c r="A144" s="255">
        <v>2004</v>
      </c>
      <c r="B144" s="9" t="s">
        <v>1</v>
      </c>
      <c r="C144" s="30">
        <f>+'4.2.1.2.2'!C144/'4.2.1.2.2'!C143-1</f>
        <v>-0.10573314664967692</v>
      </c>
      <c r="D144" s="31">
        <f>+'4.2.1.2.2'!D144/'4.2.1.2.2'!D143-1</f>
        <v>-5.7005354269397679E-2</v>
      </c>
      <c r="E144" s="53">
        <f>+'4.2.1.2.2'!E144/'4.2.1.2.2'!E143-1</f>
        <v>-0.153864360407023</v>
      </c>
      <c r="F144" s="31">
        <f>+'4.2.1.2.2'!F144/'4.2.1.2.2'!F143-1</f>
        <v>-0.14599176823521887</v>
      </c>
      <c r="G144" s="31">
        <f>+'4.2.1.2.2'!G144/'4.2.1.2.2'!G143-1</f>
        <v>-0.11236810326093583</v>
      </c>
      <c r="H144" s="31">
        <f>+'4.2.1.2.2'!H144/'4.2.1.2.2'!H143-1</f>
        <v>-0.14557625367638205</v>
      </c>
      <c r="I144" s="31">
        <f>+'4.2.1.2.2'!I144/'4.2.1.2.2'!I143-1</f>
        <v>-0.13921275607135108</v>
      </c>
      <c r="J144" s="32">
        <f>+'4.2.1.2.2'!J144/'4.2.1.2.2'!J143-1</f>
        <v>0.44008246978544019</v>
      </c>
      <c r="K144" s="96">
        <f>+'4.2.1.2.2'!K144/'4.2.1.2.2'!K143-1</f>
        <v>-0.13556107792265715</v>
      </c>
    </row>
    <row r="145" spans="1:11">
      <c r="A145" s="256"/>
      <c r="B145" s="10" t="s">
        <v>2</v>
      </c>
      <c r="C145" s="21">
        <f>+'4.2.1.2.2'!C145/'4.2.1.2.2'!C144-1</f>
        <v>9.0303364698889332E-3</v>
      </c>
      <c r="D145" s="22">
        <f>+'4.2.1.2.2'!D145/'4.2.1.2.2'!D144-1</f>
        <v>4.2093737098134465E-3</v>
      </c>
      <c r="E145" s="50">
        <f>+'4.2.1.2.2'!E145/'4.2.1.2.2'!E144-1</f>
        <v>7.2291226250564611E-2</v>
      </c>
      <c r="F145" s="22">
        <f>+'4.2.1.2.2'!F145/'4.2.1.2.2'!F144-1</f>
        <v>3.5265657623847479E-2</v>
      </c>
      <c r="G145" s="22">
        <f>+'4.2.1.2.2'!G145/'4.2.1.2.2'!G144-1</f>
        <v>-5.0196656920889149E-2</v>
      </c>
      <c r="H145" s="22">
        <f>+'4.2.1.2.2'!H145/'4.2.1.2.2'!H144-1</f>
        <v>1.6945100056293017E-2</v>
      </c>
      <c r="I145" s="22">
        <f>+'4.2.1.2.2'!I145/'4.2.1.2.2'!I144-1</f>
        <v>7.1583467760423902E-2</v>
      </c>
      <c r="J145" s="26">
        <f>+'4.2.1.2.2'!J145/'4.2.1.2.2'!J144-1</f>
        <v>-0.13240416257105003</v>
      </c>
      <c r="K145" s="97">
        <f>+'4.2.1.2.2'!K145/'4.2.1.2.2'!K144-1</f>
        <v>2.7935617588441763E-2</v>
      </c>
    </row>
    <row r="146" spans="1:11">
      <c r="A146" s="256"/>
      <c r="B146" s="10" t="s">
        <v>3</v>
      </c>
      <c r="C146" s="21">
        <f>+'4.2.1.2.2'!C146/'4.2.1.2.2'!C145-1</f>
        <v>0.17680594365618574</v>
      </c>
      <c r="D146" s="22">
        <f>+'4.2.1.2.2'!D146/'4.2.1.2.2'!D145-1</f>
        <v>0.10396873631431713</v>
      </c>
      <c r="E146" s="50">
        <f>+'4.2.1.2.2'!E146/'4.2.1.2.2'!E145-1</f>
        <v>0.17804526718544267</v>
      </c>
      <c r="F146" s="22">
        <f>+'4.2.1.2.2'!F146/'4.2.1.2.2'!F145-1</f>
        <v>0.21590632551636535</v>
      </c>
      <c r="G146" s="22">
        <f>+'4.2.1.2.2'!G146/'4.2.1.2.2'!G145-1</f>
        <v>0.14150632943253716</v>
      </c>
      <c r="H146" s="22">
        <f>+'4.2.1.2.2'!H146/'4.2.1.2.2'!H145-1</f>
        <v>0.20856245319639122</v>
      </c>
      <c r="I146" s="22">
        <f>+'4.2.1.2.2'!I146/'4.2.1.2.2'!I145-1</f>
        <v>0.26485977391311954</v>
      </c>
      <c r="J146" s="26">
        <f>+'4.2.1.2.2'!J146/'4.2.1.2.2'!J145-1</f>
        <v>-9.5488494954035219E-2</v>
      </c>
      <c r="K146" s="97">
        <f>+'4.2.1.2.2'!K146/'4.2.1.2.2'!K145-1</f>
        <v>0.19634191487176755</v>
      </c>
    </row>
    <row r="147" spans="1:11">
      <c r="A147" s="256"/>
      <c r="B147" s="10" t="s">
        <v>4</v>
      </c>
      <c r="C147" s="21">
        <f>+'4.2.1.2.2'!C147/'4.2.1.2.2'!C146-1</f>
        <v>-7.4354961702932876E-2</v>
      </c>
      <c r="D147" s="22">
        <f>+'4.2.1.2.2'!D147/'4.2.1.2.2'!D146-1</f>
        <v>-0.14589164890634898</v>
      </c>
      <c r="E147" s="50">
        <f>+'4.2.1.2.2'!E147/'4.2.1.2.2'!E146-1</f>
        <v>-0.13286865214022958</v>
      </c>
      <c r="F147" s="22">
        <f>+'4.2.1.2.2'!F147/'4.2.1.2.2'!F146-1</f>
        <v>-9.2327493413302819E-2</v>
      </c>
      <c r="G147" s="22">
        <f>+'4.2.1.2.2'!G147/'4.2.1.2.2'!G146-1</f>
        <v>-7.0506313297328926E-2</v>
      </c>
      <c r="H147" s="22">
        <f>+'4.2.1.2.2'!H147/'4.2.1.2.2'!H146-1</f>
        <v>-6.6669389336006857E-2</v>
      </c>
      <c r="I147" s="22">
        <f>+'4.2.1.2.2'!I147/'4.2.1.2.2'!I146-1</f>
        <v>-9.5991911938539953E-2</v>
      </c>
      <c r="J147" s="26">
        <f>+'4.2.1.2.2'!J147/'4.2.1.2.2'!J146-1</f>
        <v>-1.5575327265672345E-2</v>
      </c>
      <c r="K147" s="97">
        <f>+'4.2.1.2.2'!K147/'4.2.1.2.2'!K146-1</f>
        <v>-9.107553373683297E-2</v>
      </c>
    </row>
    <row r="148" spans="1:11">
      <c r="A148" s="256"/>
      <c r="B148" s="10" t="s">
        <v>5</v>
      </c>
      <c r="C148" s="21">
        <f>+'4.2.1.2.2'!C148/'4.2.1.2.2'!C147-1</f>
        <v>3.73232134066388E-2</v>
      </c>
      <c r="D148" s="22">
        <f>+'4.2.1.2.2'!D148/'4.2.1.2.2'!D147-1</f>
        <v>9.210373533461147E-2</v>
      </c>
      <c r="E148" s="50">
        <f>+'4.2.1.2.2'!E148/'4.2.1.2.2'!E147-1</f>
        <v>5.7852863960352163E-2</v>
      </c>
      <c r="F148" s="22">
        <f>+'4.2.1.2.2'!F148/'4.2.1.2.2'!F147-1</f>
        <v>1.7085036727797709E-2</v>
      </c>
      <c r="G148" s="22">
        <f>+'4.2.1.2.2'!G148/'4.2.1.2.2'!G147-1</f>
        <v>0.13075041811437993</v>
      </c>
      <c r="H148" s="22">
        <f>+'4.2.1.2.2'!H148/'4.2.1.2.2'!H147-1</f>
        <v>3.9338883454512752E-2</v>
      </c>
      <c r="I148" s="22">
        <f>+'4.2.1.2.2'!I148/'4.2.1.2.2'!I147-1</f>
        <v>2.3731797393750309E-2</v>
      </c>
      <c r="J148" s="26">
        <f>+'4.2.1.2.2'!J148/'4.2.1.2.2'!J147-1</f>
        <v>-0.14869546576678128</v>
      </c>
      <c r="K148" s="97">
        <f>+'4.2.1.2.2'!K148/'4.2.1.2.2'!K147-1</f>
        <v>4.1621070578697239E-2</v>
      </c>
    </row>
    <row r="149" spans="1:11">
      <c r="A149" s="256"/>
      <c r="B149" s="10" t="s">
        <v>6</v>
      </c>
      <c r="C149" s="21">
        <f>+'4.2.1.2.2'!C149/'4.2.1.2.2'!C148-1</f>
        <v>-7.7047439833000109E-4</v>
      </c>
      <c r="D149" s="22">
        <f>+'4.2.1.2.2'!D149/'4.2.1.2.2'!D148-1</f>
        <v>1.4183127578713428E-2</v>
      </c>
      <c r="E149" s="50">
        <f>+'4.2.1.2.2'!E149/'4.2.1.2.2'!E148-1</f>
        <v>1.0227083930193892E-2</v>
      </c>
      <c r="F149" s="22">
        <f>+'4.2.1.2.2'!F149/'4.2.1.2.2'!F148-1</f>
        <v>-0.20474708709982525</v>
      </c>
      <c r="G149" s="22">
        <f>+'4.2.1.2.2'!G149/'4.2.1.2.2'!G148-1</f>
        <v>3.441952479431154E-2</v>
      </c>
      <c r="H149" s="22">
        <f>+'4.2.1.2.2'!H149/'4.2.1.2.2'!H148-1</f>
        <v>4.4492491007963597E-3</v>
      </c>
      <c r="I149" s="22">
        <f>+'4.2.1.2.2'!I149/'4.2.1.2.2'!I148-1</f>
        <v>6.5961526319811004E-3</v>
      </c>
      <c r="J149" s="26">
        <f>+'4.2.1.2.2'!J149/'4.2.1.2.2'!J148-1</f>
        <v>3.5578516424603635E-3</v>
      </c>
      <c r="K149" s="97">
        <f>+'4.2.1.2.2'!K149/'4.2.1.2.2'!K148-1</f>
        <v>-5.2343310306702251E-2</v>
      </c>
    </row>
    <row r="150" spans="1:11">
      <c r="A150" s="256"/>
      <c r="B150" s="10" t="s">
        <v>7</v>
      </c>
      <c r="C150" s="21">
        <f>+'4.2.1.2.2'!C150/'4.2.1.2.2'!C149-1</f>
        <v>2.3612919250937114E-2</v>
      </c>
      <c r="D150" s="22">
        <f>+'4.2.1.2.2'!D150/'4.2.1.2.2'!D149-1</f>
        <v>7.6188326511924531E-2</v>
      </c>
      <c r="E150" s="50">
        <f>+'4.2.1.2.2'!E150/'4.2.1.2.2'!E149-1</f>
        <v>-1.4846680167279747E-2</v>
      </c>
      <c r="F150" s="22">
        <f>+'4.2.1.2.2'!F150/'4.2.1.2.2'!F149-1</f>
        <v>0.18243457830423759</v>
      </c>
      <c r="G150" s="22">
        <f>+'4.2.1.2.2'!G150/'4.2.1.2.2'!G149-1</f>
        <v>7.0020394289598942E-2</v>
      </c>
      <c r="H150" s="22">
        <f>+'4.2.1.2.2'!H150/'4.2.1.2.2'!H149-1</f>
        <v>2.6242830291105523E-3</v>
      </c>
      <c r="I150" s="22">
        <f>+'4.2.1.2.2'!I150/'4.2.1.2.2'!I149-1</f>
        <v>-1.1033101367366793E-2</v>
      </c>
      <c r="J150" s="26">
        <f>+'4.2.1.2.2'!J150/'4.2.1.2.2'!J149-1</f>
        <v>0.60802454146633633</v>
      </c>
      <c r="K150" s="97">
        <f>+'4.2.1.2.2'!K150/'4.2.1.2.2'!K149-1</f>
        <v>5.4034773638422795E-2</v>
      </c>
    </row>
    <row r="151" spans="1:11">
      <c r="A151" s="256"/>
      <c r="B151" s="10" t="s">
        <v>8</v>
      </c>
      <c r="C151" s="21">
        <f>+'4.2.1.2.2'!C151/'4.2.1.2.2'!C150-1</f>
        <v>-5.7009768878902856E-3</v>
      </c>
      <c r="D151" s="22">
        <f>+'4.2.1.2.2'!D151/'4.2.1.2.2'!D150-1</f>
        <v>-4.250598644364989E-2</v>
      </c>
      <c r="E151" s="50">
        <f>+'4.2.1.2.2'!E151/'4.2.1.2.2'!E150-1</f>
        <v>2.673686875150505E-2</v>
      </c>
      <c r="F151" s="22">
        <f>+'4.2.1.2.2'!F151/'4.2.1.2.2'!F150-1</f>
        <v>1.9731900265030244E-2</v>
      </c>
      <c r="G151" s="22">
        <f>+'4.2.1.2.2'!G151/'4.2.1.2.2'!G150-1</f>
        <v>-1.2481484341544613E-2</v>
      </c>
      <c r="H151" s="22">
        <f>+'4.2.1.2.2'!H151/'4.2.1.2.2'!H150-1</f>
        <v>1.959953371796086E-2</v>
      </c>
      <c r="I151" s="22">
        <f>+'4.2.1.2.2'!I151/'4.2.1.2.2'!I150-1</f>
        <v>7.39378629871279E-4</v>
      </c>
      <c r="J151" s="26">
        <f>+'4.2.1.2.2'!J151/'4.2.1.2.2'!J150-1</f>
        <v>-0.2500188759972819</v>
      </c>
      <c r="K151" s="97">
        <f>+'4.2.1.2.2'!K151/'4.2.1.2.2'!K150-1</f>
        <v>1.0770239937418991E-2</v>
      </c>
    </row>
    <row r="152" spans="1:11">
      <c r="A152" s="256"/>
      <c r="B152" s="10" t="s">
        <v>9</v>
      </c>
      <c r="C152" s="21">
        <f>+'4.2.1.2.2'!C152/'4.2.1.2.2'!C151-1</f>
        <v>3.5900630791994459E-2</v>
      </c>
      <c r="D152" s="22">
        <f>+'4.2.1.2.2'!D152/'4.2.1.2.2'!D151-1</f>
        <v>8.6785409146638237E-2</v>
      </c>
      <c r="E152" s="50">
        <f>+'4.2.1.2.2'!E152/'4.2.1.2.2'!E151-1</f>
        <v>8.4657438194036816E-2</v>
      </c>
      <c r="F152" s="22">
        <f>+'4.2.1.2.2'!F152/'4.2.1.2.2'!F151-1</f>
        <v>7.2846556077710067E-2</v>
      </c>
      <c r="G152" s="22">
        <f>+'4.2.1.2.2'!G152/'4.2.1.2.2'!G151-1</f>
        <v>5.2266649984484825E-2</v>
      </c>
      <c r="H152" s="22">
        <f>+'4.2.1.2.2'!H152/'4.2.1.2.2'!H151-1</f>
        <v>1.3665336585956034E-2</v>
      </c>
      <c r="I152" s="22">
        <f>+'4.2.1.2.2'!I152/'4.2.1.2.2'!I151-1</f>
        <v>5.2491703771589071E-2</v>
      </c>
      <c r="J152" s="26">
        <f>+'4.2.1.2.2'!J152/'4.2.1.2.2'!J151-1</f>
        <v>-3.7249572133293052E-2</v>
      </c>
      <c r="K152" s="97">
        <f>+'4.2.1.2.2'!K152/'4.2.1.2.2'!K151-1</f>
        <v>5.2094302595828479E-2</v>
      </c>
    </row>
    <row r="153" spans="1:11">
      <c r="A153" s="256"/>
      <c r="B153" s="10" t="s">
        <v>10</v>
      </c>
      <c r="C153" s="21">
        <f>+'4.2.1.2.2'!C153/'4.2.1.2.2'!C152-1</f>
        <v>7.5061236425284505E-3</v>
      </c>
      <c r="D153" s="22">
        <f>+'4.2.1.2.2'!D153/'4.2.1.2.2'!D152-1</f>
        <v>-1.3164154068651124E-2</v>
      </c>
      <c r="E153" s="50">
        <f>+'4.2.1.2.2'!E153/'4.2.1.2.2'!E152-1</f>
        <v>-1.1304910787777289E-2</v>
      </c>
      <c r="F153" s="22">
        <f>+'4.2.1.2.2'!F153/'4.2.1.2.2'!F152-1</f>
        <v>-8.8994686973881132E-3</v>
      </c>
      <c r="G153" s="22">
        <f>+'4.2.1.2.2'!G153/'4.2.1.2.2'!G152-1</f>
        <v>-4.2396248919497115E-2</v>
      </c>
      <c r="H153" s="22">
        <f>+'4.2.1.2.2'!H153/'4.2.1.2.2'!H152-1</f>
        <v>1.8144983503621592E-2</v>
      </c>
      <c r="I153" s="22">
        <f>+'4.2.1.2.2'!I153/'4.2.1.2.2'!I152-1</f>
        <v>-2.867874089738276E-2</v>
      </c>
      <c r="J153" s="26">
        <f>+'4.2.1.2.2'!J153/'4.2.1.2.2'!J152-1</f>
        <v>5.6188783157307132E-3</v>
      </c>
      <c r="K153" s="97">
        <f>+'4.2.1.2.2'!K153/'4.2.1.2.2'!K152-1</f>
        <v>-5.0163161188069294E-3</v>
      </c>
    </row>
    <row r="154" spans="1:11">
      <c r="A154" s="256"/>
      <c r="B154" s="10" t="s">
        <v>11</v>
      </c>
      <c r="C154" s="21">
        <f>+'4.2.1.2.2'!C154/'4.2.1.2.2'!C153-1</f>
        <v>-6.7401688978689922E-3</v>
      </c>
      <c r="D154" s="22">
        <f>+'4.2.1.2.2'!D154/'4.2.1.2.2'!D153-1</f>
        <v>-1.7935739543131879E-2</v>
      </c>
      <c r="E154" s="50">
        <f>+'4.2.1.2.2'!E154/'4.2.1.2.2'!E153-1</f>
        <v>1.9865192701815637E-3</v>
      </c>
      <c r="F154" s="22">
        <f>+'4.2.1.2.2'!F154/'4.2.1.2.2'!F153-1</f>
        <v>2.3950621716085196E-2</v>
      </c>
      <c r="G154" s="22">
        <f>+'4.2.1.2.2'!G154/'4.2.1.2.2'!G153-1</f>
        <v>2.754332050755659E-2</v>
      </c>
      <c r="H154" s="22">
        <f>+'4.2.1.2.2'!H154/'4.2.1.2.2'!H153-1</f>
        <v>-2.0783353325336318E-2</v>
      </c>
      <c r="I154" s="22">
        <f>+'4.2.1.2.2'!I154/'4.2.1.2.2'!I153-1</f>
        <v>4.5972867361834258E-3</v>
      </c>
      <c r="J154" s="26">
        <f>+'4.2.1.2.2'!J154/'4.2.1.2.2'!J153-1</f>
        <v>-5.4377439324510779E-2</v>
      </c>
      <c r="K154" s="97">
        <f>+'4.2.1.2.2'!K154/'4.2.1.2.2'!K153-1</f>
        <v>2.5927645133041466E-3</v>
      </c>
    </row>
    <row r="155" spans="1:11" ht="15" thickBot="1">
      <c r="A155" s="257"/>
      <c r="B155" s="209" t="s">
        <v>12</v>
      </c>
      <c r="C155" s="27">
        <f>+'4.2.1.2.2'!C155/'4.2.1.2.2'!C154-1</f>
        <v>2.5819216976598058E-2</v>
      </c>
      <c r="D155" s="28">
        <f>+'4.2.1.2.2'!D155/'4.2.1.2.2'!D154-1</f>
        <v>5.4582927569715833E-2</v>
      </c>
      <c r="E155" s="202">
        <f>+'4.2.1.2.2'!E155/'4.2.1.2.2'!E154-1</f>
        <v>-1.6285188692705899E-2</v>
      </c>
      <c r="F155" s="28">
        <f>+'4.2.1.2.2'!F155/'4.2.1.2.2'!F154-1</f>
        <v>-2.0491699410732034E-2</v>
      </c>
      <c r="G155" s="28">
        <f>+'4.2.1.2.2'!G155/'4.2.1.2.2'!G154-1</f>
        <v>-4.6893253310420491E-3</v>
      </c>
      <c r="H155" s="28">
        <f>+'4.2.1.2.2'!H155/'4.2.1.2.2'!H154-1</f>
        <v>-8.2727550933383576E-3</v>
      </c>
      <c r="I155" s="28">
        <f>+'4.2.1.2.2'!I155/'4.2.1.2.2'!I154-1</f>
        <v>-6.0923945853140316E-2</v>
      </c>
      <c r="J155" s="29">
        <f>+'4.2.1.2.2'!J155/'4.2.1.2.2'!J154-1</f>
        <v>1.2052167410763426E-2</v>
      </c>
      <c r="K155" s="98">
        <f>+'4.2.1.2.2'!K155/'4.2.1.2.2'!K154-1</f>
        <v>-1.1374856308007719E-2</v>
      </c>
    </row>
    <row r="156" spans="1:11">
      <c r="A156" s="255">
        <v>2005</v>
      </c>
      <c r="B156" s="9" t="s">
        <v>1</v>
      </c>
      <c r="C156" s="30">
        <f>+'4.2.1.2.2'!C156/'4.2.1.2.2'!C155-1</f>
        <v>-0.14858712446549915</v>
      </c>
      <c r="D156" s="31">
        <f>+'4.2.1.2.2'!D156/'4.2.1.2.2'!D155-1</f>
        <v>-0.11934294459892048</v>
      </c>
      <c r="E156" s="53">
        <f>+'4.2.1.2.2'!E156/'4.2.1.2.2'!E155-1</f>
        <v>-0.17975638454286713</v>
      </c>
      <c r="F156" s="31">
        <f>+'4.2.1.2.2'!F156/'4.2.1.2.2'!F155-1</f>
        <v>-0.177478650895741</v>
      </c>
      <c r="G156" s="31">
        <f>+'4.2.1.2.2'!G156/'4.2.1.2.2'!G155-1</f>
        <v>-0.21411259600895238</v>
      </c>
      <c r="H156" s="31">
        <f>+'4.2.1.2.2'!H156/'4.2.1.2.2'!H155-1</f>
        <v>-0.16750820386043319</v>
      </c>
      <c r="I156" s="31">
        <f>+'4.2.1.2.2'!I156/'4.2.1.2.2'!I155-1</f>
        <v>-0.15596682875878476</v>
      </c>
      <c r="J156" s="32">
        <f>+'4.2.1.2.2'!J156/'4.2.1.2.2'!J155-1</f>
        <v>0.12738046084418087</v>
      </c>
      <c r="K156" s="96">
        <f>+'4.2.1.2.2'!K156/'4.2.1.2.2'!K155-1</f>
        <v>-0.17104392216756281</v>
      </c>
    </row>
    <row r="157" spans="1:11">
      <c r="A157" s="256"/>
      <c r="B157" s="10" t="s">
        <v>2</v>
      </c>
      <c r="C157" s="21">
        <f>+'4.2.1.2.2'!C157/'4.2.1.2.2'!C156-1</f>
        <v>-3.5718881431464622E-3</v>
      </c>
      <c r="D157" s="22">
        <f>+'4.2.1.2.2'!D157/'4.2.1.2.2'!D156-1</f>
        <v>-1.3790585595768401E-2</v>
      </c>
      <c r="E157" s="50">
        <f>+'4.2.1.2.2'!E157/'4.2.1.2.2'!E156-1</f>
        <v>4.6918138213375205E-2</v>
      </c>
      <c r="F157" s="22">
        <f>+'4.2.1.2.2'!F157/'4.2.1.2.2'!F156-1</f>
        <v>3.5839247461097568E-2</v>
      </c>
      <c r="G157" s="22">
        <f>+'4.2.1.2.2'!G157/'4.2.1.2.2'!G156-1</f>
        <v>4.1527214189349904E-2</v>
      </c>
      <c r="H157" s="22">
        <f>+'4.2.1.2.2'!H157/'4.2.1.2.2'!H156-1</f>
        <v>3.0869418702389018E-2</v>
      </c>
      <c r="I157" s="22">
        <f>+'4.2.1.2.2'!I157/'4.2.1.2.2'!I156-1</f>
        <v>-3.5943847406397444E-2</v>
      </c>
      <c r="J157" s="26">
        <f>+'4.2.1.2.2'!J157/'4.2.1.2.2'!J156-1</f>
        <v>3.9354648024878536E-2</v>
      </c>
      <c r="K157" s="97">
        <f>+'4.2.1.2.2'!K157/'4.2.1.2.2'!K156-1</f>
        <v>2.6460707269833961E-2</v>
      </c>
    </row>
    <row r="158" spans="1:11">
      <c r="A158" s="256"/>
      <c r="B158" s="10" t="s">
        <v>3</v>
      </c>
      <c r="C158" s="21">
        <f>+'4.2.1.2.2'!C158/'4.2.1.2.2'!C157-1</f>
        <v>0.16055125688527361</v>
      </c>
      <c r="D158" s="22">
        <f>+'4.2.1.2.2'!D158/'4.2.1.2.2'!D157-1</f>
        <v>0.10773285351624917</v>
      </c>
      <c r="E158" s="50">
        <f>+'4.2.1.2.2'!E158/'4.2.1.2.2'!E157-1</f>
        <v>0.16538574882434354</v>
      </c>
      <c r="F158" s="22">
        <f>+'4.2.1.2.2'!F158/'4.2.1.2.2'!F157-1</f>
        <v>0.19958461134224947</v>
      </c>
      <c r="G158" s="22">
        <f>+'4.2.1.2.2'!G158/'4.2.1.2.2'!G157-1</f>
        <v>0.15010349000664092</v>
      </c>
      <c r="H158" s="22">
        <f>+'4.2.1.2.2'!H158/'4.2.1.2.2'!H157-1</f>
        <v>0.1797864236045037</v>
      </c>
      <c r="I158" s="22">
        <f>+'4.2.1.2.2'!I158/'4.2.1.2.2'!I157-1</f>
        <v>0.26992496343275696</v>
      </c>
      <c r="J158" s="26">
        <f>+'4.2.1.2.2'!J158/'4.2.1.2.2'!J157-1</f>
        <v>-1.2605016042185668E-2</v>
      </c>
      <c r="K158" s="97">
        <f>+'4.2.1.2.2'!K158/'4.2.1.2.2'!K157-1</f>
        <v>0.18090857174649733</v>
      </c>
    </row>
    <row r="159" spans="1:11">
      <c r="A159" s="256"/>
      <c r="B159" s="10" t="s">
        <v>4</v>
      </c>
      <c r="C159" s="21">
        <f>+'4.2.1.2.2'!C159/'4.2.1.2.2'!C158-1</f>
        <v>1.0837099143292894E-2</v>
      </c>
      <c r="D159" s="22">
        <f>+'4.2.1.2.2'!D159/'4.2.1.2.2'!D158-1</f>
        <v>-1.9452024718439653E-2</v>
      </c>
      <c r="E159" s="50">
        <f>+'4.2.1.2.2'!E159/'4.2.1.2.2'!E158-1</f>
        <v>6.6014726674230584E-3</v>
      </c>
      <c r="F159" s="22">
        <f>+'4.2.1.2.2'!F159/'4.2.1.2.2'!F158-1</f>
        <v>3.7760472039921611E-2</v>
      </c>
      <c r="G159" s="22">
        <f>+'4.2.1.2.2'!G159/'4.2.1.2.2'!G158-1</f>
        <v>6.0687375018227518E-2</v>
      </c>
      <c r="H159" s="22">
        <f>+'4.2.1.2.2'!H159/'4.2.1.2.2'!H158-1</f>
        <v>3.0782871224411146E-2</v>
      </c>
      <c r="I159" s="22">
        <f>+'4.2.1.2.2'!I159/'4.2.1.2.2'!I158-1</f>
        <v>1.8754591689021938E-2</v>
      </c>
      <c r="J159" s="26">
        <f>+'4.2.1.2.2'!J159/'4.2.1.2.2'!J158-1</f>
        <v>-0.45406393608895457</v>
      </c>
      <c r="K159" s="97">
        <f>+'4.2.1.2.2'!K159/'4.2.1.2.2'!K158-1</f>
        <v>2.4408509488516694E-2</v>
      </c>
    </row>
    <row r="160" spans="1:11">
      <c r="A160" s="256"/>
      <c r="B160" s="10" t="s">
        <v>5</v>
      </c>
      <c r="C160" s="21">
        <f>+'4.2.1.2.2'!C160/'4.2.1.2.2'!C159-1</f>
        <v>1.4010366332710023E-2</v>
      </c>
      <c r="D160" s="22">
        <f>+'4.2.1.2.2'!D160/'4.2.1.2.2'!D159-1</f>
        <v>1.1455123695917058E-2</v>
      </c>
      <c r="E160" s="50">
        <f>+'4.2.1.2.2'!E160/'4.2.1.2.2'!E159-1</f>
        <v>7.0236834866355125E-4</v>
      </c>
      <c r="F160" s="22">
        <f>+'4.2.1.2.2'!F160/'4.2.1.2.2'!F159-1</f>
        <v>-1.2745322361690237E-2</v>
      </c>
      <c r="G160" s="22">
        <f>+'4.2.1.2.2'!G160/'4.2.1.2.2'!G159-1</f>
        <v>4.8461194637168914E-2</v>
      </c>
      <c r="H160" s="22">
        <f>+'4.2.1.2.2'!H160/'4.2.1.2.2'!H159-1</f>
        <v>-4.9167629678951164E-3</v>
      </c>
      <c r="I160" s="22">
        <f>+'4.2.1.2.2'!I160/'4.2.1.2.2'!I159-1</f>
        <v>1.7125151179775422E-4</v>
      </c>
      <c r="J160" s="26">
        <f>+'4.2.1.2.2'!J160/'4.2.1.2.2'!J159-1</f>
        <v>0.42600747723571653</v>
      </c>
      <c r="K160" s="97">
        <f>+'4.2.1.2.2'!K160/'4.2.1.2.2'!K159-1</f>
        <v>1.7611305646909603E-3</v>
      </c>
    </row>
    <row r="161" spans="1:11">
      <c r="A161" s="256"/>
      <c r="B161" s="10" t="s">
        <v>6</v>
      </c>
      <c r="C161" s="21">
        <f>+'4.2.1.2.2'!C161/'4.2.1.2.2'!C160-1</f>
        <v>-0.10309524278870397</v>
      </c>
      <c r="D161" s="22">
        <f>+'4.2.1.2.2'!D161/'4.2.1.2.2'!D160-1</f>
        <v>-6.3116372740701254E-2</v>
      </c>
      <c r="E161" s="50">
        <f>+'4.2.1.2.2'!E161/'4.2.1.2.2'!E160-1</f>
        <v>-5.0577887058649185E-2</v>
      </c>
      <c r="F161" s="22">
        <f>+'4.2.1.2.2'!F161/'4.2.1.2.2'!F160-1</f>
        <v>-3.6519881596840165E-2</v>
      </c>
      <c r="G161" s="22">
        <f>+'4.2.1.2.2'!G161/'4.2.1.2.2'!G160-1</f>
        <v>-3.8367758418757725E-2</v>
      </c>
      <c r="H161" s="22">
        <f>+'4.2.1.2.2'!H161/'4.2.1.2.2'!H160-1</f>
        <v>-2.5954076898819345E-2</v>
      </c>
      <c r="I161" s="22">
        <f>+'4.2.1.2.2'!I161/'4.2.1.2.2'!I160-1</f>
        <v>-3.7500123181431477E-2</v>
      </c>
      <c r="J161" s="26">
        <f>+'4.2.1.2.2'!J161/'4.2.1.2.2'!J160-1</f>
        <v>-6.1401745144557429E-2</v>
      </c>
      <c r="K161" s="97">
        <f>+'4.2.1.2.2'!K161/'4.2.1.2.2'!K160-1</f>
        <v>-4.3706255881303835E-2</v>
      </c>
    </row>
    <row r="162" spans="1:11">
      <c r="A162" s="256"/>
      <c r="B162" s="10" t="s">
        <v>7</v>
      </c>
      <c r="C162" s="21">
        <f>+'4.2.1.2.2'!C162/'4.2.1.2.2'!C161-1</f>
        <v>7.8516500702991099E-2</v>
      </c>
      <c r="D162" s="22">
        <f>+'4.2.1.2.2'!D162/'4.2.1.2.2'!D161-1</f>
        <v>3.3393032828449076E-2</v>
      </c>
      <c r="E162" s="50">
        <f>+'4.2.1.2.2'!E162/'4.2.1.2.2'!E161-1</f>
        <v>3.385416843450173E-3</v>
      </c>
      <c r="F162" s="22">
        <f>+'4.2.1.2.2'!F162/'4.2.1.2.2'!F161-1</f>
        <v>-1.7910810267256383E-2</v>
      </c>
      <c r="G162" s="22">
        <f>+'4.2.1.2.2'!G162/'4.2.1.2.2'!G161-1</f>
        <v>4.0567670569082059E-2</v>
      </c>
      <c r="H162" s="22">
        <f>+'4.2.1.2.2'!H162/'4.2.1.2.2'!H161-1</f>
        <v>-7.5769468435258336E-3</v>
      </c>
      <c r="I162" s="22">
        <f>+'4.2.1.2.2'!I162/'4.2.1.2.2'!I161-1</f>
        <v>-6.3619218097498154E-3</v>
      </c>
      <c r="J162" s="26">
        <f>+'4.2.1.2.2'!J162/'4.2.1.2.2'!J161-1</f>
        <v>0.59832919201439472</v>
      </c>
      <c r="K162" s="97">
        <f>+'4.2.1.2.2'!K162/'4.2.1.2.2'!K161-1</f>
        <v>6.544299466706871E-3</v>
      </c>
    </row>
    <row r="163" spans="1:11">
      <c r="A163" s="256"/>
      <c r="B163" s="10" t="s">
        <v>8</v>
      </c>
      <c r="C163" s="21">
        <f>+'4.2.1.2.2'!C163/'4.2.1.2.2'!C162-1</f>
        <v>-1.6396628410426661E-2</v>
      </c>
      <c r="D163" s="22">
        <f>+'4.2.1.2.2'!D163/'4.2.1.2.2'!D162-1</f>
        <v>-3.2578035524223115E-2</v>
      </c>
      <c r="E163" s="50">
        <f>+'4.2.1.2.2'!E163/'4.2.1.2.2'!E162-1</f>
        <v>1.2562158761087128E-2</v>
      </c>
      <c r="F163" s="22">
        <f>+'4.2.1.2.2'!F163/'4.2.1.2.2'!F162-1</f>
        <v>1.2790889466492983E-2</v>
      </c>
      <c r="G163" s="22">
        <f>+'4.2.1.2.2'!G163/'4.2.1.2.2'!G162-1</f>
        <v>-4.132930430041537E-2</v>
      </c>
      <c r="H163" s="22">
        <f>+'4.2.1.2.2'!H163/'4.2.1.2.2'!H162-1</f>
        <v>1.0741908076608908E-2</v>
      </c>
      <c r="I163" s="22">
        <f>+'4.2.1.2.2'!I163/'4.2.1.2.2'!I162-1</f>
        <v>1.6455935325155879E-2</v>
      </c>
      <c r="J163" s="26">
        <f>+'4.2.1.2.2'!J163/'4.2.1.2.2'!J162-1</f>
        <v>-0.27314638604917951</v>
      </c>
      <c r="K163" s="97">
        <f>+'4.2.1.2.2'!K163/'4.2.1.2.2'!K162-1</f>
        <v>2.0308356812941408E-3</v>
      </c>
    </row>
    <row r="164" spans="1:11">
      <c r="A164" s="256"/>
      <c r="B164" s="10" t="s">
        <v>9</v>
      </c>
      <c r="C164" s="21">
        <f>+'4.2.1.2.2'!C164/'4.2.1.2.2'!C163-1</f>
        <v>6.1833004946520331E-2</v>
      </c>
      <c r="D164" s="22">
        <f>+'4.2.1.2.2'!D164/'4.2.1.2.2'!D163-1</f>
        <v>5.1176746190111588E-2</v>
      </c>
      <c r="E164" s="50">
        <f>+'4.2.1.2.2'!E164/'4.2.1.2.2'!E163-1</f>
        <v>3.3488731658679383E-2</v>
      </c>
      <c r="F164" s="22">
        <f>+'4.2.1.2.2'!F164/'4.2.1.2.2'!F163-1</f>
        <v>4.8913171978136161E-2</v>
      </c>
      <c r="G164" s="22">
        <f>+'4.2.1.2.2'!G164/'4.2.1.2.2'!G163-1</f>
        <v>2.4704311036730653E-2</v>
      </c>
      <c r="H164" s="22">
        <f>+'4.2.1.2.2'!H164/'4.2.1.2.2'!H163-1</f>
        <v>5.4443732989754245E-2</v>
      </c>
      <c r="I164" s="22">
        <f>+'4.2.1.2.2'!I164/'4.2.1.2.2'!I163-1</f>
        <v>4.1781713261857645E-2</v>
      </c>
      <c r="J164" s="26">
        <f>+'4.2.1.2.2'!J164/'4.2.1.2.2'!J163-1</f>
        <v>2.8409593769360031E-2</v>
      </c>
      <c r="K164" s="97">
        <f>+'4.2.1.2.2'!K164/'4.2.1.2.2'!K163-1</f>
        <v>4.642890638770325E-2</v>
      </c>
    </row>
    <row r="165" spans="1:11">
      <c r="A165" s="256"/>
      <c r="B165" s="10" t="s">
        <v>10</v>
      </c>
      <c r="C165" s="21">
        <f>+'4.2.1.2.2'!C165/'4.2.1.2.2'!C164-1</f>
        <v>1.7451317063459815E-2</v>
      </c>
      <c r="D165" s="22">
        <f>+'4.2.1.2.2'!D165/'4.2.1.2.2'!D164-1</f>
        <v>3.7405074562420149E-2</v>
      </c>
      <c r="E165" s="50">
        <f>+'4.2.1.2.2'!E165/'4.2.1.2.2'!E164-1</f>
        <v>-8.1467158814247931E-3</v>
      </c>
      <c r="F165" s="22">
        <f>+'4.2.1.2.2'!F165/'4.2.1.2.2'!F164-1</f>
        <v>-1.4857603901062277E-2</v>
      </c>
      <c r="G165" s="22">
        <f>+'4.2.1.2.2'!G165/'4.2.1.2.2'!G164-1</f>
        <v>5.1671553230025147E-2</v>
      </c>
      <c r="H165" s="22">
        <f>+'4.2.1.2.2'!H165/'4.2.1.2.2'!H164-1</f>
        <v>-6.7749099534357704E-3</v>
      </c>
      <c r="I165" s="22">
        <f>+'4.2.1.2.2'!I165/'4.2.1.2.2'!I164-1</f>
        <v>-4.9805022465596149E-2</v>
      </c>
      <c r="J165" s="26">
        <f>+'4.2.1.2.2'!J165/'4.2.1.2.2'!J164-1</f>
        <v>0.15230923694779119</v>
      </c>
      <c r="K165" s="97">
        <f>+'4.2.1.2.2'!K165/'4.2.1.2.2'!K164-1</f>
        <v>-3.2294157937158285E-3</v>
      </c>
    </row>
    <row r="166" spans="1:11">
      <c r="A166" s="256"/>
      <c r="B166" s="10" t="s">
        <v>11</v>
      </c>
      <c r="C166" s="21">
        <f>+'4.2.1.2.2'!C166/'4.2.1.2.2'!C165-1</f>
        <v>1.1153769830792415E-2</v>
      </c>
      <c r="D166" s="22">
        <f>+'4.2.1.2.2'!D166/'4.2.1.2.2'!D165-1</f>
        <v>-1.550452275185854E-2</v>
      </c>
      <c r="E166" s="50">
        <f>+'4.2.1.2.2'!E166/'4.2.1.2.2'!E165-1</f>
        <v>1.8558071540580423E-2</v>
      </c>
      <c r="F166" s="22">
        <f>+'4.2.1.2.2'!F166/'4.2.1.2.2'!F165-1</f>
        <v>1.8886695214460625E-2</v>
      </c>
      <c r="G166" s="22">
        <f>+'4.2.1.2.2'!G166/'4.2.1.2.2'!G165-1</f>
        <v>3.6230697060165795E-2</v>
      </c>
      <c r="H166" s="22">
        <f>+'4.2.1.2.2'!H166/'4.2.1.2.2'!H165-1</f>
        <v>-4.2569148024069192E-2</v>
      </c>
      <c r="I166" s="22">
        <f>+'4.2.1.2.2'!I166/'4.2.1.2.2'!I165-1</f>
        <v>3.6936811235037448E-2</v>
      </c>
      <c r="J166" s="26">
        <f>+'4.2.1.2.2'!J166/'4.2.1.2.2'!J165-1</f>
        <v>-0.22296145085201458</v>
      </c>
      <c r="K166" s="97">
        <f>+'4.2.1.2.2'!K166/'4.2.1.2.2'!K165-1</f>
        <v>2.275355318937855E-3</v>
      </c>
    </row>
    <row r="167" spans="1:11" ht="15" thickBot="1">
      <c r="A167" s="257"/>
      <c r="B167" s="209" t="s">
        <v>12</v>
      </c>
      <c r="C167" s="27">
        <f>+'4.2.1.2.2'!C167/'4.2.1.2.2'!C166-1</f>
        <v>6.6906748890522838E-3</v>
      </c>
      <c r="D167" s="28">
        <f>+'4.2.1.2.2'!D167/'4.2.1.2.2'!D166-1</f>
        <v>3.9345932682032458E-2</v>
      </c>
      <c r="E167" s="202">
        <f>+'4.2.1.2.2'!E167/'4.2.1.2.2'!E166-1</f>
        <v>-1.3733432759838959E-2</v>
      </c>
      <c r="F167" s="28">
        <f>+'4.2.1.2.2'!F167/'4.2.1.2.2'!F166-1</f>
        <v>-2.5721363335540648E-2</v>
      </c>
      <c r="G167" s="28">
        <f>+'4.2.1.2.2'!G167/'4.2.1.2.2'!G166-1</f>
        <v>3.3300108163765607E-2</v>
      </c>
      <c r="H167" s="28">
        <f>+'4.2.1.2.2'!H167/'4.2.1.2.2'!H166-1</f>
        <v>3.7263409838276917E-2</v>
      </c>
      <c r="I167" s="28">
        <f>+'4.2.1.2.2'!I167/'4.2.1.2.2'!I166-1</f>
        <v>-4.1790218100686283E-2</v>
      </c>
      <c r="J167" s="29">
        <f>+'4.2.1.2.2'!J167/'4.2.1.2.2'!J166-1</f>
        <v>7.6978526747454978E-2</v>
      </c>
      <c r="K167" s="98">
        <f>+'4.2.1.2.2'!K167/'4.2.1.2.2'!K166-1</f>
        <v>2.0454240145142411E-3</v>
      </c>
    </row>
    <row r="168" spans="1:11">
      <c r="A168" s="255">
        <v>2006</v>
      </c>
      <c r="B168" s="9" t="s">
        <v>1</v>
      </c>
      <c r="C168" s="30">
        <f>+'4.2.1.2.2'!C168/'4.2.1.2.2'!C167-1</f>
        <v>-0.12021875529004467</v>
      </c>
      <c r="D168" s="31">
        <f>+'4.2.1.2.2'!D168/'4.2.1.2.2'!D167-1</f>
        <v>-9.9822672435123549E-2</v>
      </c>
      <c r="E168" s="53">
        <f>+'4.2.1.2.2'!E168/'4.2.1.2.2'!E167-1</f>
        <v>-0.13758234014721316</v>
      </c>
      <c r="F168" s="31">
        <f>+'4.2.1.2.2'!F168/'4.2.1.2.2'!F167-1</f>
        <v>-0.14374582092651456</v>
      </c>
      <c r="G168" s="31">
        <f>+'4.2.1.2.2'!G168/'4.2.1.2.2'!G167-1</f>
        <v>-0.12276908222682825</v>
      </c>
      <c r="H168" s="31">
        <f>+'4.2.1.2.2'!H168/'4.2.1.2.2'!H167-1</f>
        <v>-0.14017445725682587</v>
      </c>
      <c r="I168" s="31">
        <f>+'4.2.1.2.2'!I168/'4.2.1.2.2'!I167-1</f>
        <v>-0.16004603614610469</v>
      </c>
      <c r="J168" s="32">
        <f>+'4.2.1.2.2'!J168/'4.2.1.2.2'!J167-1</f>
        <v>0.1672566634935746</v>
      </c>
      <c r="K168" s="96">
        <f>+'4.2.1.2.2'!K168/'4.2.1.2.2'!K167-1</f>
        <v>-0.13605886145883495</v>
      </c>
    </row>
    <row r="169" spans="1:11">
      <c r="A169" s="256"/>
      <c r="B169" s="10" t="s">
        <v>2</v>
      </c>
      <c r="C169" s="21">
        <f>+'4.2.1.2.2'!C169/'4.2.1.2.2'!C168-1</f>
        <v>-1.8576552789151823E-2</v>
      </c>
      <c r="D169" s="22">
        <f>+'4.2.1.2.2'!D169/'4.2.1.2.2'!D168-1</f>
        <v>-3.6992189045505941E-2</v>
      </c>
      <c r="E169" s="50">
        <f>+'4.2.1.2.2'!E169/'4.2.1.2.2'!E168-1</f>
        <v>4.6513491338886492E-3</v>
      </c>
      <c r="F169" s="22">
        <f>+'4.2.1.2.2'!F169/'4.2.1.2.2'!F168-1</f>
        <v>-7.5741823373358663E-3</v>
      </c>
      <c r="G169" s="22">
        <f>+'4.2.1.2.2'!G169/'4.2.1.2.2'!G168-1</f>
        <v>-2.2002174838710808E-2</v>
      </c>
      <c r="H169" s="22">
        <f>+'4.2.1.2.2'!H169/'4.2.1.2.2'!H168-1</f>
        <v>-2.4956798339776487E-2</v>
      </c>
      <c r="I169" s="22">
        <f>+'4.2.1.2.2'!I169/'4.2.1.2.2'!I168-1</f>
        <v>-1.7298755931348997E-2</v>
      </c>
      <c r="J169" s="26">
        <f>+'4.2.1.2.2'!J169/'4.2.1.2.2'!J168-1</f>
        <v>-0.15869617849815865</v>
      </c>
      <c r="K169" s="97">
        <f>+'4.2.1.2.2'!K169/'4.2.1.2.2'!K168-1</f>
        <v>-1.4809667420904948E-2</v>
      </c>
    </row>
    <row r="170" spans="1:11">
      <c r="A170" s="256"/>
      <c r="B170" s="10" t="s">
        <v>3</v>
      </c>
      <c r="C170" s="21">
        <f>+'4.2.1.2.2'!C170/'4.2.1.2.2'!C169-1</f>
        <v>0.1755629311631508</v>
      </c>
      <c r="D170" s="22">
        <f>+'4.2.1.2.2'!D170/'4.2.1.2.2'!D169-1</f>
        <v>9.8178539263523046E-2</v>
      </c>
      <c r="E170" s="50">
        <f>+'4.2.1.2.2'!E170/'4.2.1.2.2'!E169-1</f>
        <v>0.1987182403523069</v>
      </c>
      <c r="F170" s="22">
        <f>+'4.2.1.2.2'!F170/'4.2.1.2.2'!F169-1</f>
        <v>0.20959206112325246</v>
      </c>
      <c r="G170" s="22">
        <f>+'4.2.1.2.2'!G170/'4.2.1.2.2'!G169-1</f>
        <v>0.17386661633993028</v>
      </c>
      <c r="H170" s="22">
        <f>+'4.2.1.2.2'!H170/'4.2.1.2.2'!H169-1</f>
        <v>0.19636678437236266</v>
      </c>
      <c r="I170" s="22">
        <f>+'4.2.1.2.2'!I170/'4.2.1.2.2'!I169-1</f>
        <v>0.2217840408805849</v>
      </c>
      <c r="J170" s="26">
        <f>+'4.2.1.2.2'!J170/'4.2.1.2.2'!J169-1</f>
        <v>7.0695060812141275E-2</v>
      </c>
      <c r="K170" s="97">
        <f>+'4.2.1.2.2'!K170/'4.2.1.2.2'!K169-1</f>
        <v>0.1943150945798926</v>
      </c>
    </row>
    <row r="171" spans="1:11">
      <c r="A171" s="256"/>
      <c r="B171" s="10" t="s">
        <v>4</v>
      </c>
      <c r="C171" s="21">
        <f>+'4.2.1.2.2'!C171/'4.2.1.2.2'!C170-1</f>
        <v>-1.328662901485167E-2</v>
      </c>
      <c r="D171" s="22">
        <f>+'4.2.1.2.2'!D171/'4.2.1.2.2'!D170-1</f>
        <v>-1.37222316298522E-2</v>
      </c>
      <c r="E171" s="50">
        <f>+'4.2.1.2.2'!E171/'4.2.1.2.2'!E170-1</f>
        <v>-5.0943866255483083E-2</v>
      </c>
      <c r="F171" s="22">
        <f>+'4.2.1.2.2'!F171/'4.2.1.2.2'!F170-1</f>
        <v>-5.5924376579056245E-2</v>
      </c>
      <c r="G171" s="22">
        <f>+'4.2.1.2.2'!G171/'4.2.1.2.2'!G170-1</f>
        <v>-1.2315041639735513E-3</v>
      </c>
      <c r="H171" s="22">
        <f>+'4.2.1.2.2'!H171/'4.2.1.2.2'!H170-1</f>
        <v>-2.7755230273536879E-2</v>
      </c>
      <c r="I171" s="22">
        <f>+'4.2.1.2.2'!I171/'4.2.1.2.2'!I170-1</f>
        <v>-2.7747709691897438E-2</v>
      </c>
      <c r="J171" s="26">
        <f>+'4.2.1.2.2'!J171/'4.2.1.2.2'!J170-1</f>
        <v>1.8870993980803608E-2</v>
      </c>
      <c r="K171" s="97">
        <f>+'4.2.1.2.2'!K171/'4.2.1.2.2'!K170-1</f>
        <v>-3.5205033987277812E-2</v>
      </c>
    </row>
    <row r="172" spans="1:11">
      <c r="A172" s="256"/>
      <c r="B172" s="10" t="s">
        <v>5</v>
      </c>
      <c r="C172" s="21">
        <f>+'4.2.1.2.2'!C172/'4.2.1.2.2'!C171-1</f>
        <v>2.4308525922133617E-2</v>
      </c>
      <c r="D172" s="22">
        <f>+'4.2.1.2.2'!D172/'4.2.1.2.2'!D171-1</f>
        <v>3.3779669510254351E-3</v>
      </c>
      <c r="E172" s="50">
        <f>+'4.2.1.2.2'!E172/'4.2.1.2.2'!E171-1</f>
        <v>5.7153822139432986E-2</v>
      </c>
      <c r="F172" s="22">
        <f>+'4.2.1.2.2'!F172/'4.2.1.2.2'!F171-1</f>
        <v>3.8271904763464981E-2</v>
      </c>
      <c r="G172" s="22">
        <f>+'4.2.1.2.2'!G172/'4.2.1.2.2'!G171-1</f>
        <v>3.8365438674360153E-2</v>
      </c>
      <c r="H172" s="22">
        <f>+'4.2.1.2.2'!H172/'4.2.1.2.2'!H171-1</f>
        <v>6.0875576219066918E-2</v>
      </c>
      <c r="I172" s="22">
        <f>+'4.2.1.2.2'!I172/'4.2.1.2.2'!I171-1</f>
        <v>4.6096026124599954E-2</v>
      </c>
      <c r="J172" s="26">
        <f>+'4.2.1.2.2'!J172/'4.2.1.2.2'!J171-1</f>
        <v>-0.26867940770154597</v>
      </c>
      <c r="K172" s="97">
        <f>+'4.2.1.2.2'!K172/'4.2.1.2.2'!K171-1</f>
        <v>4.4271417326134044E-2</v>
      </c>
    </row>
    <row r="173" spans="1:11">
      <c r="A173" s="256"/>
      <c r="B173" s="10" t="s">
        <v>6</v>
      </c>
      <c r="C173" s="21">
        <f>+'4.2.1.2.2'!C173/'4.2.1.2.2'!C172-1</f>
        <v>-4.5773000410396114E-2</v>
      </c>
      <c r="D173" s="22">
        <f>+'4.2.1.2.2'!D173/'4.2.1.2.2'!D172-1</f>
        <v>-8.0714704975277773E-2</v>
      </c>
      <c r="E173" s="50">
        <f>+'4.2.1.2.2'!E173/'4.2.1.2.2'!E172-1</f>
        <v>-5.6346791830906851E-2</v>
      </c>
      <c r="F173" s="22">
        <f>+'4.2.1.2.2'!F173/'4.2.1.2.2'!F172-1</f>
        <v>-4.7418204265734176E-2</v>
      </c>
      <c r="G173" s="22">
        <f>+'4.2.1.2.2'!G173/'4.2.1.2.2'!G172-1</f>
        <v>-6.0292275407533902E-2</v>
      </c>
      <c r="H173" s="22">
        <f>+'4.2.1.2.2'!H173/'4.2.1.2.2'!H172-1</f>
        <v>-5.486705179721485E-2</v>
      </c>
      <c r="I173" s="22">
        <f>+'4.2.1.2.2'!I173/'4.2.1.2.2'!I172-1</f>
        <v>-3.5030536425368797E-2</v>
      </c>
      <c r="J173" s="26">
        <f>+'4.2.1.2.2'!J173/'4.2.1.2.2'!J172-1</f>
        <v>-0.21792948949176993</v>
      </c>
      <c r="K173" s="97">
        <f>+'4.2.1.2.2'!K173/'4.2.1.2.2'!K172-1</f>
        <v>-5.2575384651473933E-2</v>
      </c>
    </row>
    <row r="174" spans="1:11">
      <c r="A174" s="256"/>
      <c r="B174" s="10" t="s">
        <v>7</v>
      </c>
      <c r="C174" s="21">
        <f>+'4.2.1.2.2'!C174/'4.2.1.2.2'!C173-1</f>
        <v>4.5662905353184735E-2</v>
      </c>
      <c r="D174" s="22">
        <f>+'4.2.1.2.2'!D174/'4.2.1.2.2'!D173-1</f>
        <v>7.421123373714078E-2</v>
      </c>
      <c r="E174" s="50">
        <f>+'4.2.1.2.2'!E174/'4.2.1.2.2'!E173-1</f>
        <v>5.0419560877321468E-2</v>
      </c>
      <c r="F174" s="22">
        <f>+'4.2.1.2.2'!F174/'4.2.1.2.2'!F173-1</f>
        <v>3.9906206563573576E-2</v>
      </c>
      <c r="G174" s="22">
        <f>+'4.2.1.2.2'!G174/'4.2.1.2.2'!G173-1</f>
        <v>7.2940437247788648E-2</v>
      </c>
      <c r="H174" s="22">
        <f>+'4.2.1.2.2'!H174/'4.2.1.2.2'!H173-1</f>
        <v>5.4141695108532062E-2</v>
      </c>
      <c r="I174" s="22">
        <f>+'4.2.1.2.2'!I174/'4.2.1.2.2'!I173-1</f>
        <v>2.2080102742549235E-2</v>
      </c>
      <c r="J174" s="26">
        <f>+'4.2.1.2.2'!J174/'4.2.1.2.2'!J173-1</f>
        <v>0.6315725591105501</v>
      </c>
      <c r="K174" s="97">
        <f>+'4.2.1.2.2'!K174/'4.2.1.2.2'!K173-1</f>
        <v>5.0281454783915436E-2</v>
      </c>
    </row>
    <row r="175" spans="1:11">
      <c r="A175" s="256"/>
      <c r="B175" s="10" t="s">
        <v>8</v>
      </c>
      <c r="C175" s="21">
        <f>+'4.2.1.2.2'!C175/'4.2.1.2.2'!C174-1</f>
        <v>2.3037391316640621E-2</v>
      </c>
      <c r="D175" s="22">
        <f>+'4.2.1.2.2'!D175/'4.2.1.2.2'!D174-1</f>
        <v>4.4419168819236576E-2</v>
      </c>
      <c r="E175" s="50">
        <f>+'4.2.1.2.2'!E175/'4.2.1.2.2'!E174-1</f>
        <v>4.6306620800043552E-2</v>
      </c>
      <c r="F175" s="22">
        <f>+'4.2.1.2.2'!F175/'4.2.1.2.2'!F174-1</f>
        <v>3.2239593614736606E-2</v>
      </c>
      <c r="G175" s="22">
        <f>+'4.2.1.2.2'!G175/'4.2.1.2.2'!G174-1</f>
        <v>1.4520472523733119E-2</v>
      </c>
      <c r="H175" s="22">
        <f>+'4.2.1.2.2'!H175/'4.2.1.2.2'!H174-1</f>
        <v>2.8964444744599582E-2</v>
      </c>
      <c r="I175" s="22">
        <f>+'4.2.1.2.2'!I175/'4.2.1.2.2'!I174-1</f>
        <v>4.7279341846091061E-2</v>
      </c>
      <c r="J175" s="26">
        <f>+'4.2.1.2.2'!J175/'4.2.1.2.2'!J174-1</f>
        <v>-9.7945276814807136E-2</v>
      </c>
      <c r="K175" s="97">
        <f>+'4.2.1.2.2'!K175/'4.2.1.2.2'!K174-1</f>
        <v>3.1969935362766932E-2</v>
      </c>
    </row>
    <row r="176" spans="1:11">
      <c r="A176" s="256"/>
      <c r="B176" s="10" t="s">
        <v>9</v>
      </c>
      <c r="C176" s="21">
        <f>+'4.2.1.2.2'!C176/'4.2.1.2.2'!C175-1</f>
        <v>3.5868039405044794E-3</v>
      </c>
      <c r="D176" s="22">
        <f>+'4.2.1.2.2'!D176/'4.2.1.2.2'!D175-1</f>
        <v>-4.3686571756810233E-3</v>
      </c>
      <c r="E176" s="50">
        <f>+'4.2.1.2.2'!E176/'4.2.1.2.2'!E175-1</f>
        <v>2.5036687763976495E-2</v>
      </c>
      <c r="F176" s="22">
        <f>+'4.2.1.2.2'!F176/'4.2.1.2.2'!F175-1</f>
        <v>-9.6510816926574927E-3</v>
      </c>
      <c r="G176" s="22">
        <f>+'4.2.1.2.2'!G176/'4.2.1.2.2'!G175-1</f>
        <v>1.5791132037677791E-2</v>
      </c>
      <c r="H176" s="22">
        <f>+'4.2.1.2.2'!H176/'4.2.1.2.2'!H175-1</f>
        <v>5.474720243465514E-3</v>
      </c>
      <c r="I176" s="22">
        <f>+'4.2.1.2.2'!I176/'4.2.1.2.2'!I175-1</f>
        <v>-4.1154331784253317E-3</v>
      </c>
      <c r="J176" s="26">
        <f>+'4.2.1.2.2'!J176/'4.2.1.2.2'!J175-1</f>
        <v>0.2543049416111367</v>
      </c>
      <c r="K176" s="97">
        <f>+'4.2.1.2.2'!K176/'4.2.1.2.2'!K175-1</f>
        <v>5.4637780190149865E-3</v>
      </c>
    </row>
    <row r="177" spans="1:11">
      <c r="A177" s="256"/>
      <c r="B177" s="10" t="s">
        <v>10</v>
      </c>
      <c r="C177" s="21">
        <f>+'4.2.1.2.2'!C177/'4.2.1.2.2'!C176-1</f>
        <v>-1.3363798498651214E-3</v>
      </c>
      <c r="D177" s="22">
        <f>+'4.2.1.2.2'!D177/'4.2.1.2.2'!D176-1</f>
        <v>1.8858254519102502E-2</v>
      </c>
      <c r="E177" s="50">
        <f>+'4.2.1.2.2'!E177/'4.2.1.2.2'!E176-1</f>
        <v>-8.6733180995166581E-3</v>
      </c>
      <c r="F177" s="22">
        <f>+'4.2.1.2.2'!F177/'4.2.1.2.2'!F176-1</f>
        <v>-1.9417231809715219E-4</v>
      </c>
      <c r="G177" s="22">
        <f>+'4.2.1.2.2'!G177/'4.2.1.2.2'!G176-1</f>
        <v>8.3729068761286829E-3</v>
      </c>
      <c r="H177" s="22">
        <f>+'4.2.1.2.2'!H177/'4.2.1.2.2'!H176-1</f>
        <v>-1.1707144706128769E-2</v>
      </c>
      <c r="I177" s="22">
        <f>+'4.2.1.2.2'!I177/'4.2.1.2.2'!I176-1</f>
        <v>-1.8796842527703639E-2</v>
      </c>
      <c r="J177" s="26">
        <f>+'4.2.1.2.2'!J177/'4.2.1.2.2'!J176-1</f>
        <v>-0.11265549798805985</v>
      </c>
      <c r="K177" s="97">
        <f>+'4.2.1.2.2'!K177/'4.2.1.2.2'!K176-1</f>
        <v>-5.1859608699437176E-3</v>
      </c>
    </row>
    <row r="178" spans="1:11">
      <c r="A178" s="256"/>
      <c r="B178" s="10" t="s">
        <v>11</v>
      </c>
      <c r="C178" s="21">
        <f>+'4.2.1.2.2'!C178/'4.2.1.2.2'!C177-1</f>
        <v>2.7480052996037285E-2</v>
      </c>
      <c r="D178" s="22">
        <f>+'4.2.1.2.2'!D178/'4.2.1.2.2'!D177-1</f>
        <v>2.5188301308719074E-2</v>
      </c>
      <c r="E178" s="50">
        <f>+'4.2.1.2.2'!E178/'4.2.1.2.2'!E177-1</f>
        <v>2.6607880737514522E-2</v>
      </c>
      <c r="F178" s="22">
        <f>+'4.2.1.2.2'!F178/'4.2.1.2.2'!F177-1</f>
        <v>3.7126353882033447E-2</v>
      </c>
      <c r="G178" s="22">
        <f>+'4.2.1.2.2'!G178/'4.2.1.2.2'!G177-1</f>
        <v>2.5831358280020034E-2</v>
      </c>
      <c r="H178" s="22">
        <f>+'4.2.1.2.2'!H178/'4.2.1.2.2'!H177-1</f>
        <v>6.9384754496544243E-3</v>
      </c>
      <c r="I178" s="22">
        <f>+'4.2.1.2.2'!I178/'4.2.1.2.2'!I177-1</f>
        <v>2.1377845622884362E-2</v>
      </c>
      <c r="J178" s="26">
        <f>+'4.2.1.2.2'!J178/'4.2.1.2.2'!J177-1</f>
        <v>-5.1015871604499163E-2</v>
      </c>
      <c r="K178" s="97">
        <f>+'4.2.1.2.2'!K178/'4.2.1.2.2'!K177-1</f>
        <v>2.3602499436485846E-2</v>
      </c>
    </row>
    <row r="179" spans="1:11" ht="15" thickBot="1">
      <c r="A179" s="257"/>
      <c r="B179" s="209" t="s">
        <v>12</v>
      </c>
      <c r="C179" s="27">
        <f>+'4.2.1.2.2'!C179/'4.2.1.2.2'!C178-1</f>
        <v>-4.4243405062060481E-2</v>
      </c>
      <c r="D179" s="28">
        <f>+'4.2.1.2.2'!D179/'4.2.1.2.2'!D178-1</f>
        <v>-2.4109382188385764E-2</v>
      </c>
      <c r="E179" s="202">
        <f>+'4.2.1.2.2'!E179/'4.2.1.2.2'!E178-1</f>
        <v>-9.7270563507427354E-2</v>
      </c>
      <c r="F179" s="28">
        <f>+'4.2.1.2.2'!F179/'4.2.1.2.2'!F178-1</f>
        <v>-9.6040821079559247E-2</v>
      </c>
      <c r="G179" s="28">
        <f>+'4.2.1.2.2'!G179/'4.2.1.2.2'!G178-1</f>
        <v>-5.0058753845778625E-2</v>
      </c>
      <c r="H179" s="28">
        <f>+'4.2.1.2.2'!H179/'4.2.1.2.2'!H178-1</f>
        <v>-8.0843572984407364E-2</v>
      </c>
      <c r="I179" s="28">
        <f>+'4.2.1.2.2'!I179/'4.2.1.2.2'!I178-1</f>
        <v>-0.14004636398489845</v>
      </c>
      <c r="J179" s="29">
        <f>+'4.2.1.2.2'!J179/'4.2.1.2.2'!J178-1</f>
        <v>-9.5437758153553043E-2</v>
      </c>
      <c r="K179" s="98">
        <f>+'4.2.1.2.2'!K179/'4.2.1.2.2'!K178-1</f>
        <v>-8.344235458851057E-2</v>
      </c>
    </row>
    <row r="180" spans="1:11">
      <c r="A180" s="255">
        <v>2007</v>
      </c>
      <c r="B180" s="9" t="s">
        <v>1</v>
      </c>
      <c r="C180" s="30">
        <f>+'4.2.1.2.2'!C180/'4.2.1.2.2'!C179-1</f>
        <v>-9.266909107092336E-2</v>
      </c>
      <c r="D180" s="31">
        <f>+'4.2.1.2.2'!D180/'4.2.1.2.2'!D179-1</f>
        <v>-2.5994763029459134E-2</v>
      </c>
      <c r="E180" s="53">
        <f>+'4.2.1.2.2'!E180/'4.2.1.2.2'!E179-1</f>
        <v>-7.5064373064922973E-2</v>
      </c>
      <c r="F180" s="31">
        <f>+'4.2.1.2.2'!F180/'4.2.1.2.2'!F179-1</f>
        <v>-8.3099299305601226E-2</v>
      </c>
      <c r="G180" s="31">
        <f>+'4.2.1.2.2'!G180/'4.2.1.2.2'!G179-1</f>
        <v>-6.6941995828475709E-2</v>
      </c>
      <c r="H180" s="31">
        <f>+'4.2.1.2.2'!H180/'4.2.1.2.2'!H179-1</f>
        <v>-7.1886552886949784E-2</v>
      </c>
      <c r="I180" s="31">
        <f>+'4.2.1.2.2'!I180/'4.2.1.2.2'!I179-1</f>
        <v>-8.9179976065279276E-2</v>
      </c>
      <c r="J180" s="32">
        <f>+'4.2.1.2.2'!J180/'4.2.1.2.2'!J179-1</f>
        <v>0.48388433318946911</v>
      </c>
      <c r="K180" s="96">
        <f>+'4.2.1.2.2'!K180/'4.2.1.2.2'!K179-1</f>
        <v>-7.502143458816557E-2</v>
      </c>
    </row>
    <row r="181" spans="1:11">
      <c r="A181" s="256"/>
      <c r="B181" s="10" t="s">
        <v>2</v>
      </c>
      <c r="C181" s="21">
        <f>+'4.2.1.2.2'!C181/'4.2.1.2.2'!C180-1</f>
        <v>-3.2469744917487775E-2</v>
      </c>
      <c r="D181" s="22">
        <f>+'4.2.1.2.2'!D181/'4.2.1.2.2'!D180-1</f>
        <v>-0.10672775265055601</v>
      </c>
      <c r="E181" s="50">
        <f>+'4.2.1.2.2'!E181/'4.2.1.2.2'!E180-1</f>
        <v>0.14567924338745519</v>
      </c>
      <c r="F181" s="22">
        <f>+'4.2.1.2.2'!F181/'4.2.1.2.2'!F180-1</f>
        <v>-4.663236211376931E-2</v>
      </c>
      <c r="G181" s="22">
        <f>+'4.2.1.2.2'!G181/'4.2.1.2.2'!G180-1</f>
        <v>-4.0381762712087488E-2</v>
      </c>
      <c r="H181" s="22">
        <f>+'4.2.1.2.2'!H181/'4.2.1.2.2'!H180-1</f>
        <v>7.1257720206013397E-2</v>
      </c>
      <c r="I181" s="22">
        <f>+'4.2.1.2.2'!I181/'4.2.1.2.2'!I180-1</f>
        <v>-2.437423324971455E-2</v>
      </c>
      <c r="J181" s="26">
        <f>+'4.2.1.2.2'!J181/'4.2.1.2.2'!J180-1</f>
        <v>-0.15568792610000703</v>
      </c>
      <c r="K181" s="97">
        <f>+'4.2.1.2.2'!K181/'4.2.1.2.2'!K180-1</f>
        <v>1.8774917462094809E-2</v>
      </c>
    </row>
    <row r="182" spans="1:11">
      <c r="A182" s="256"/>
      <c r="B182" s="10" t="s">
        <v>3</v>
      </c>
      <c r="C182" s="21">
        <f>+'4.2.1.2.2'!C182/'4.2.1.2.2'!C181-1</f>
        <v>0.18063715594309326</v>
      </c>
      <c r="D182" s="22">
        <f>+'4.2.1.2.2'!D182/'4.2.1.2.2'!D181-1</f>
        <v>8.9923444307044242E-2</v>
      </c>
      <c r="E182" s="50">
        <f>+'4.2.1.2.2'!E182/'4.2.1.2.2'!E181-1</f>
        <v>-0.15307074495935336</v>
      </c>
      <c r="F182" s="22">
        <f>+'4.2.1.2.2'!F182/'4.2.1.2.2'!F181-1</f>
        <v>0.16218996883272774</v>
      </c>
      <c r="G182" s="22">
        <f>+'4.2.1.2.2'!G182/'4.2.1.2.2'!G181-1</f>
        <v>0.1780455370941969</v>
      </c>
      <c r="H182" s="22">
        <f>+'4.2.1.2.2'!H182/'4.2.1.2.2'!H181-1</f>
        <v>-0.11750533220868953</v>
      </c>
      <c r="I182" s="22">
        <f>+'4.2.1.2.2'!I182/'4.2.1.2.2'!I181-1</f>
        <v>0.24379326801963885</v>
      </c>
      <c r="J182" s="26">
        <f>+'4.2.1.2.2'!J182/'4.2.1.2.2'!J181-1</f>
        <v>-9.9280714325084007E-3</v>
      </c>
      <c r="K182" s="97">
        <f>+'4.2.1.2.2'!K182/'4.2.1.2.2'!K181-1</f>
        <v>2.8458204887796379E-2</v>
      </c>
    </row>
    <row r="183" spans="1:11">
      <c r="A183" s="256"/>
      <c r="B183" s="10" t="s">
        <v>4</v>
      </c>
      <c r="C183" s="21">
        <f>+'4.2.1.2.2'!C183/'4.2.1.2.2'!C182-1</f>
        <v>-7.911019212632231E-2</v>
      </c>
      <c r="D183" s="22">
        <f>+'4.2.1.2.2'!D183/'4.2.1.2.2'!D182-1</f>
        <v>-0.19358463069631138</v>
      </c>
      <c r="E183" s="50">
        <f>+'4.2.1.2.2'!E183/'4.2.1.2.2'!E182-1</f>
        <v>7.9137738341780839E-2</v>
      </c>
      <c r="F183" s="22">
        <f>+'4.2.1.2.2'!F183/'4.2.1.2.2'!F182-1</f>
        <v>-0.11677079811751445</v>
      </c>
      <c r="G183" s="22">
        <f>+'4.2.1.2.2'!G183/'4.2.1.2.2'!G182-1</f>
        <v>-3.0554647073081198E-2</v>
      </c>
      <c r="H183" s="22">
        <f>+'4.2.1.2.2'!H183/'4.2.1.2.2'!H182-1</f>
        <v>9.2633460159655234E-2</v>
      </c>
      <c r="I183" s="22">
        <f>+'4.2.1.2.2'!I183/'4.2.1.2.2'!I182-1</f>
        <v>-9.2039752100581795E-2</v>
      </c>
      <c r="J183" s="26">
        <f>+'4.2.1.2.2'!J183/'4.2.1.2.2'!J182-1</f>
        <v>-0.10640696436400077</v>
      </c>
      <c r="K183" s="97">
        <f>+'4.2.1.2.2'!K183/'4.2.1.2.2'!K182-1</f>
        <v>-2.2540421316737502E-2</v>
      </c>
    </row>
    <row r="184" spans="1:11">
      <c r="A184" s="256"/>
      <c r="B184" s="10" t="s">
        <v>5</v>
      </c>
      <c r="C184" s="21">
        <f>+'4.2.1.2.2'!C184/'4.2.1.2.2'!C183-1</f>
        <v>7.0193552111582402E-2</v>
      </c>
      <c r="D184" s="22">
        <f>+'4.2.1.2.2'!D184/'4.2.1.2.2'!D183-1</f>
        <v>3.3638501387052155E-2</v>
      </c>
      <c r="E184" s="50">
        <f>+'4.2.1.2.2'!E184/'4.2.1.2.2'!E183-1</f>
        <v>7.8770738258126194E-2</v>
      </c>
      <c r="F184" s="22">
        <f>+'4.2.1.2.2'!F184/'4.2.1.2.2'!F183-1</f>
        <v>-3.1768006014991634E-2</v>
      </c>
      <c r="G184" s="22">
        <f>+'4.2.1.2.2'!G184/'4.2.1.2.2'!G183-1</f>
        <v>7.95791386032354E-2</v>
      </c>
      <c r="H184" s="22">
        <f>+'4.2.1.2.2'!H184/'4.2.1.2.2'!H183-1</f>
        <v>9.1418043088191236E-2</v>
      </c>
      <c r="I184" s="22">
        <f>+'4.2.1.2.2'!I184/'4.2.1.2.2'!I183-1</f>
        <v>-7.1871045407719825E-2</v>
      </c>
      <c r="J184" s="26">
        <f>+'4.2.1.2.2'!J184/'4.2.1.2.2'!J183-1</f>
        <v>-0.13254991745319755</v>
      </c>
      <c r="K184" s="97">
        <f>+'4.2.1.2.2'!K184/'4.2.1.2.2'!K183-1</f>
        <v>4.1938735482222933E-2</v>
      </c>
    </row>
    <row r="185" spans="1:11">
      <c r="A185" s="256"/>
      <c r="B185" s="10" t="s">
        <v>6</v>
      </c>
      <c r="C185" s="21">
        <f>+'4.2.1.2.2'!C185/'4.2.1.2.2'!C184-1</f>
        <v>-2.1141533907498511E-2</v>
      </c>
      <c r="D185" s="22">
        <f>+'4.2.1.2.2'!D185/'4.2.1.2.2'!D184-1</f>
        <v>-1.5602736250509674E-2</v>
      </c>
      <c r="E185" s="50">
        <f>+'4.2.1.2.2'!E185/'4.2.1.2.2'!E184-1</f>
        <v>-5.5151307397886207E-2</v>
      </c>
      <c r="F185" s="22">
        <f>+'4.2.1.2.2'!F185/'4.2.1.2.2'!F184-1</f>
        <v>-6.0817836288857618E-2</v>
      </c>
      <c r="G185" s="22">
        <f>+'4.2.1.2.2'!G185/'4.2.1.2.2'!G184-1</f>
        <v>-1.0079943771363897E-2</v>
      </c>
      <c r="H185" s="22">
        <f>+'4.2.1.2.2'!H185/'4.2.1.2.2'!H184-1</f>
        <v>-8.3717504396457754E-3</v>
      </c>
      <c r="I185" s="22">
        <f>+'4.2.1.2.2'!I185/'4.2.1.2.2'!I184-1</f>
        <v>-5.2003261358980701E-2</v>
      </c>
      <c r="J185" s="26">
        <f>+'4.2.1.2.2'!J185/'4.2.1.2.2'!J184-1</f>
        <v>-0.16546220071639539</v>
      </c>
      <c r="K185" s="97">
        <f>+'4.2.1.2.2'!K185/'4.2.1.2.2'!K184-1</f>
        <v>-3.4072350343122504E-2</v>
      </c>
    </row>
    <row r="186" spans="1:11">
      <c r="A186" s="256"/>
      <c r="B186" s="10" t="s">
        <v>7</v>
      </c>
      <c r="C186" s="21">
        <f>+'4.2.1.2.2'!C186/'4.2.1.2.2'!C185-1</f>
        <v>1.3636085446231627E-2</v>
      </c>
      <c r="D186" s="22">
        <f>+'4.2.1.2.2'!D186/'4.2.1.2.2'!D185-1</f>
        <v>-0.14918654945258958</v>
      </c>
      <c r="E186" s="50">
        <f>+'4.2.1.2.2'!E186/'4.2.1.2.2'!E185-1</f>
        <v>9.0351874851051228E-3</v>
      </c>
      <c r="F186" s="22">
        <f>+'4.2.1.2.2'!F186/'4.2.1.2.2'!F185-1</f>
        <v>-1.811938616398745E-2</v>
      </c>
      <c r="G186" s="22">
        <f>+'4.2.1.2.2'!G186/'4.2.1.2.2'!G185-1</f>
        <v>2.0032124341480273E-2</v>
      </c>
      <c r="H186" s="22">
        <f>+'4.2.1.2.2'!H186/'4.2.1.2.2'!H185-1</f>
        <v>2.0104089133591962E-2</v>
      </c>
      <c r="I186" s="22">
        <f>+'4.2.1.2.2'!I186/'4.2.1.2.2'!I185-1</f>
        <v>1.134024809266454E-2</v>
      </c>
      <c r="J186" s="26">
        <f>+'4.2.1.2.2'!J186/'4.2.1.2.2'!J185-1</f>
        <v>0.4965684165232358</v>
      </c>
      <c r="K186" s="97">
        <f>+'4.2.1.2.2'!K186/'4.2.1.2.2'!K185-1</f>
        <v>5.3762435466189196E-3</v>
      </c>
    </row>
    <row r="187" spans="1:11">
      <c r="A187" s="256"/>
      <c r="B187" s="10" t="s">
        <v>8</v>
      </c>
      <c r="C187" s="21">
        <f>+'4.2.1.2.2'!C187/'4.2.1.2.2'!C186-1</f>
        <v>2.4031166808029081E-2</v>
      </c>
      <c r="D187" s="22">
        <f>+'4.2.1.2.2'!D187/'4.2.1.2.2'!D186-1</f>
        <v>0.2165581777304324</v>
      </c>
      <c r="E187" s="50">
        <f>+'4.2.1.2.2'!E187/'4.2.1.2.2'!E186-1</f>
        <v>3.0112277781058294E-2</v>
      </c>
      <c r="F187" s="22">
        <f>+'4.2.1.2.2'!F187/'4.2.1.2.2'!F186-1</f>
        <v>-5.1160625483835931E-3</v>
      </c>
      <c r="G187" s="22">
        <f>+'4.2.1.2.2'!G187/'4.2.1.2.2'!G186-1</f>
        <v>2.6142226350797326E-2</v>
      </c>
      <c r="H187" s="22">
        <f>+'4.2.1.2.2'!H187/'4.2.1.2.2'!H186-1</f>
        <v>4.0010258885457839E-2</v>
      </c>
      <c r="I187" s="22">
        <f>+'4.2.1.2.2'!I187/'4.2.1.2.2'!I186-1</f>
        <v>0.15905535464394926</v>
      </c>
      <c r="J187" s="26">
        <f>+'4.2.1.2.2'!J187/'4.2.1.2.2'!J186-1</f>
        <v>-0.26711280108682367</v>
      </c>
      <c r="K187" s="97">
        <f>+'4.2.1.2.2'!K187/'4.2.1.2.2'!K186-1</f>
        <v>3.3587365706806427E-2</v>
      </c>
    </row>
    <row r="188" spans="1:11">
      <c r="A188" s="256"/>
      <c r="B188" s="10" t="s">
        <v>9</v>
      </c>
      <c r="C188" s="21">
        <f>+'4.2.1.2.2'!C188/'4.2.1.2.2'!C187-1</f>
        <v>6.8293342828447123E-3</v>
      </c>
      <c r="D188" s="22">
        <f>+'4.2.1.2.2'!D188/'4.2.1.2.2'!D187-1</f>
        <v>-2.3389770102870688E-3</v>
      </c>
      <c r="E188" s="50">
        <f>+'4.2.1.2.2'!E188/'4.2.1.2.2'!E187-1</f>
        <v>9.8949996077735136E-4</v>
      </c>
      <c r="F188" s="22">
        <f>+'4.2.1.2.2'!F188/'4.2.1.2.2'!F187-1</f>
        <v>-0.10093340541915785</v>
      </c>
      <c r="G188" s="22">
        <f>+'4.2.1.2.2'!G188/'4.2.1.2.2'!G187-1</f>
        <v>-1.8498369915180946E-2</v>
      </c>
      <c r="H188" s="22">
        <f>+'4.2.1.2.2'!H188/'4.2.1.2.2'!H187-1</f>
        <v>-1.654895893413677E-2</v>
      </c>
      <c r="I188" s="22">
        <f>+'4.2.1.2.2'!I188/'4.2.1.2.2'!I187-1</f>
        <v>-1.8424674160830712E-2</v>
      </c>
      <c r="J188" s="26">
        <f>+'4.2.1.2.2'!J188/'4.2.1.2.2'!J187-1</f>
        <v>-3.8848568065908196E-2</v>
      </c>
      <c r="K188" s="97">
        <f>+'4.2.1.2.2'!K188/'4.2.1.2.2'!K187-1</f>
        <v>-2.9066556846286118E-2</v>
      </c>
    </row>
    <row r="189" spans="1:11">
      <c r="A189" s="256"/>
      <c r="B189" s="10" t="s">
        <v>10</v>
      </c>
      <c r="C189" s="21">
        <f>+'4.2.1.2.2'!C189/'4.2.1.2.2'!C188-1</f>
        <v>3.441625062966458E-2</v>
      </c>
      <c r="D189" s="22">
        <f>+'4.2.1.2.2'!D189/'4.2.1.2.2'!D188-1</f>
        <v>6.2937294549188172E-2</v>
      </c>
      <c r="E189" s="50">
        <f>+'4.2.1.2.2'!E189/'4.2.1.2.2'!E188-1</f>
        <v>5.1298695756416768E-2</v>
      </c>
      <c r="F189" s="22">
        <f>+'4.2.1.2.2'!F189/'4.2.1.2.2'!F188-1</f>
        <v>0.19209398862646121</v>
      </c>
      <c r="G189" s="22">
        <f>+'4.2.1.2.2'!G189/'4.2.1.2.2'!G188-1</f>
        <v>3.6201640694881299E-2</v>
      </c>
      <c r="H189" s="22">
        <f>+'4.2.1.2.2'!H189/'4.2.1.2.2'!H188-1</f>
        <v>4.3510208625107349E-2</v>
      </c>
      <c r="I189" s="22">
        <f>+'4.2.1.2.2'!I189/'4.2.1.2.2'!I188-1</f>
        <v>5.0785773289518943E-2</v>
      </c>
      <c r="J189" s="26">
        <f>+'4.2.1.2.2'!J189/'4.2.1.2.2'!J188-1</f>
        <v>1.5418524678823209E-2</v>
      </c>
      <c r="K189" s="97">
        <f>+'4.2.1.2.2'!K189/'4.2.1.2.2'!K188-1</f>
        <v>7.3598694034118006E-2</v>
      </c>
    </row>
    <row r="190" spans="1:11">
      <c r="A190" s="256"/>
      <c r="B190" s="10" t="s">
        <v>11</v>
      </c>
      <c r="C190" s="21">
        <f>+'4.2.1.2.2'!C190/'4.2.1.2.2'!C189-1</f>
        <v>-3.7019173505594694E-3</v>
      </c>
      <c r="D190" s="22">
        <f>+'4.2.1.2.2'!D190/'4.2.1.2.2'!D189-1</f>
        <v>9.4346341658839705E-3</v>
      </c>
      <c r="E190" s="50">
        <f>+'4.2.1.2.2'!E190/'4.2.1.2.2'!E189-1</f>
        <v>4.8542098553820967E-3</v>
      </c>
      <c r="F190" s="22">
        <f>+'4.2.1.2.2'!F190/'4.2.1.2.2'!F189-1</f>
        <v>0.13322908906415343</v>
      </c>
      <c r="G190" s="22">
        <f>+'4.2.1.2.2'!G190/'4.2.1.2.2'!G189-1</f>
        <v>3.8645307734219925E-2</v>
      </c>
      <c r="H190" s="22">
        <f>+'4.2.1.2.2'!H190/'4.2.1.2.2'!H189-1</f>
        <v>-5.5363486067813161E-3</v>
      </c>
      <c r="I190" s="22">
        <f>+'4.2.1.2.2'!I190/'4.2.1.2.2'!I189-1</f>
        <v>8.9548818528049079E-3</v>
      </c>
      <c r="J190" s="26">
        <f>+'4.2.1.2.2'!J190/'4.2.1.2.2'!J189-1</f>
        <v>-3.0810973771480232E-2</v>
      </c>
      <c r="K190" s="97">
        <f>+'4.2.1.2.2'!K190/'4.2.1.2.2'!K189-1</f>
        <v>3.3483023704137027E-2</v>
      </c>
    </row>
    <row r="191" spans="1:11" ht="15" thickBot="1">
      <c r="A191" s="257"/>
      <c r="B191" s="209" t="s">
        <v>12</v>
      </c>
      <c r="C191" s="27">
        <f>+'4.2.1.2.2'!C191/'4.2.1.2.2'!C190-1</f>
        <v>-3.2979575731948096E-2</v>
      </c>
      <c r="D191" s="28">
        <f>+'4.2.1.2.2'!D191/'4.2.1.2.2'!D190-1</f>
        <v>2.6066000648232501E-2</v>
      </c>
      <c r="E191" s="202">
        <f>+'4.2.1.2.2'!E191/'4.2.1.2.2'!E190-1</f>
        <v>-8.9283350792231375E-2</v>
      </c>
      <c r="F191" s="28">
        <f>+'4.2.1.2.2'!F191/'4.2.1.2.2'!F190-1</f>
        <v>1.7062229517597949E-2</v>
      </c>
      <c r="G191" s="28">
        <f>+'4.2.1.2.2'!G191/'4.2.1.2.2'!G190-1</f>
        <v>-3.646246353488003E-2</v>
      </c>
      <c r="H191" s="28">
        <f>+'4.2.1.2.2'!H191/'4.2.1.2.2'!H190-1</f>
        <v>-6.379541934934807E-2</v>
      </c>
      <c r="I191" s="28">
        <f>+'4.2.1.2.2'!I191/'4.2.1.2.2'!I190-1</f>
        <v>-0.13666069623819155</v>
      </c>
      <c r="J191" s="29">
        <f>+'4.2.1.2.2'!J191/'4.2.1.2.2'!J190-1</f>
        <v>0.11112147982248777</v>
      </c>
      <c r="K191" s="98">
        <f>+'4.2.1.2.2'!K191/'4.2.1.2.2'!K190-1</f>
        <v>-4.4073020468619384E-2</v>
      </c>
    </row>
    <row r="192" spans="1:11">
      <c r="A192" s="255">
        <v>2008</v>
      </c>
      <c r="B192" s="9" t="s">
        <v>1</v>
      </c>
      <c r="C192" s="30">
        <f>+'4.2.1.2.2'!C192/'4.2.1.2.2'!C191-1</f>
        <v>-0.11503521621187118</v>
      </c>
      <c r="D192" s="31">
        <f>+'4.2.1.2.2'!D192/'4.2.1.2.2'!D191-1</f>
        <v>-9.5470632602935757E-2</v>
      </c>
      <c r="E192" s="53">
        <f>+'4.2.1.2.2'!E192/'4.2.1.2.2'!E191-1</f>
        <v>-8.6051776009786418E-2</v>
      </c>
      <c r="F192" s="31">
        <f>+'4.2.1.2.2'!F192/'4.2.1.2.2'!F191-1</f>
        <v>-2.4525058266757438E-2</v>
      </c>
      <c r="G192" s="31">
        <f>+'4.2.1.2.2'!G192/'4.2.1.2.2'!G191-1</f>
        <v>-8.8474873216557226E-2</v>
      </c>
      <c r="H192" s="31">
        <f>+'4.2.1.2.2'!H192/'4.2.1.2.2'!H191-1</f>
        <v>-9.2362764957036658E-2</v>
      </c>
      <c r="I192" s="31">
        <f>+'4.2.1.2.2'!I192/'4.2.1.2.2'!I191-1</f>
        <v>-7.9764144834573836E-2</v>
      </c>
      <c r="J192" s="32">
        <f>+'4.2.1.2.2'!J192/'4.2.1.2.2'!J191-1</f>
        <v>0.26234357648771467</v>
      </c>
      <c r="K192" s="96">
        <f>+'4.2.1.2.2'!K192/'4.2.1.2.2'!K191-1</f>
        <v>-7.4097729162748704E-2</v>
      </c>
    </row>
    <row r="193" spans="1:11">
      <c r="A193" s="256"/>
      <c r="B193" s="10" t="s">
        <v>2</v>
      </c>
      <c r="C193" s="21">
        <f>+'4.2.1.2.2'!C193/'4.2.1.2.2'!C192-1</f>
        <v>1.931919179608399E-2</v>
      </c>
      <c r="D193" s="22">
        <f>+'4.2.1.2.2'!D193/'4.2.1.2.2'!D192-1</f>
        <v>-6.82897220351385E-2</v>
      </c>
      <c r="E193" s="50">
        <f>+'4.2.1.2.2'!E193/'4.2.1.2.2'!E192-1</f>
        <v>-2.535059588195776E-3</v>
      </c>
      <c r="F193" s="22">
        <f>+'4.2.1.2.2'!F193/'4.2.1.2.2'!F192-1</f>
        <v>2.3544703818046742E-2</v>
      </c>
      <c r="G193" s="22">
        <f>+'4.2.1.2.2'!G193/'4.2.1.2.2'!G192-1</f>
        <v>4.0170352571857748E-2</v>
      </c>
      <c r="H193" s="22">
        <f>+'4.2.1.2.2'!H193/'4.2.1.2.2'!H192-1</f>
        <v>-2.0532597937507502E-2</v>
      </c>
      <c r="I193" s="22">
        <f>+'4.2.1.2.2'!I193/'4.2.1.2.2'!I192-1</f>
        <v>1.7137347684730742E-2</v>
      </c>
      <c r="J193" s="26">
        <f>+'4.2.1.2.2'!J193/'4.2.1.2.2'!J192-1</f>
        <v>-0.13979774383843158</v>
      </c>
      <c r="K193" s="97">
        <f>+'4.2.1.2.2'!K193/'4.2.1.2.2'!K192-1</f>
        <v>5.7326579174261649E-3</v>
      </c>
    </row>
    <row r="194" spans="1:11">
      <c r="A194" s="256"/>
      <c r="B194" s="10" t="s">
        <v>3</v>
      </c>
      <c r="C194" s="21">
        <f>+'4.2.1.2.2'!C194/'4.2.1.2.2'!C193-1</f>
        <v>3.9150240797443114E-2</v>
      </c>
      <c r="D194" s="22">
        <f>+'4.2.1.2.2'!D194/'4.2.1.2.2'!D193-1</f>
        <v>6.9785231100311318E-2</v>
      </c>
      <c r="E194" s="50">
        <f>+'4.2.1.2.2'!E194/'4.2.1.2.2'!E193-1</f>
        <v>4.4171432868435057E-2</v>
      </c>
      <c r="F194" s="22">
        <f>+'4.2.1.2.2'!F194/'4.2.1.2.2'!F193-1</f>
        <v>1.2187767066440536E-2</v>
      </c>
      <c r="G194" s="22">
        <f>+'4.2.1.2.2'!G194/'4.2.1.2.2'!G193-1</f>
        <v>1.4598597359423149E-2</v>
      </c>
      <c r="H194" s="22">
        <f>+'4.2.1.2.2'!H194/'4.2.1.2.2'!H193-1</f>
        <v>7.4496422297442022E-2</v>
      </c>
      <c r="I194" s="22">
        <f>+'4.2.1.2.2'!I194/'4.2.1.2.2'!I193-1</f>
        <v>5.8792697345253719E-2</v>
      </c>
      <c r="J194" s="26">
        <f>+'4.2.1.2.2'!J194/'4.2.1.2.2'!J193-1</f>
        <v>-8.1563727301633637E-2</v>
      </c>
      <c r="K194" s="97">
        <f>+'4.2.1.2.2'!K194/'4.2.1.2.2'!K193-1</f>
        <v>4.0078844936571656E-2</v>
      </c>
    </row>
    <row r="195" spans="1:11">
      <c r="A195" s="256"/>
      <c r="B195" s="10" t="s">
        <v>4</v>
      </c>
      <c r="C195" s="21">
        <f>+'4.2.1.2.2'!C195/'4.2.1.2.2'!C194-1</f>
        <v>9.0382380732956458E-2</v>
      </c>
      <c r="D195" s="22">
        <f>+'4.2.1.2.2'!D195/'4.2.1.2.2'!D194-1</f>
        <v>3.1980083802477743E-2</v>
      </c>
      <c r="E195" s="50">
        <f>+'4.2.1.2.2'!E195/'4.2.1.2.2'!E194-1</f>
        <v>6.2682519569012385E-2</v>
      </c>
      <c r="F195" s="22">
        <f>+'4.2.1.2.2'!F195/'4.2.1.2.2'!F194-1</f>
        <v>0.10039645662389929</v>
      </c>
      <c r="G195" s="22">
        <f>+'4.2.1.2.2'!G195/'4.2.1.2.2'!G194-1</f>
        <v>5.875212387850004E-2</v>
      </c>
      <c r="H195" s="22">
        <f>+'4.2.1.2.2'!H195/'4.2.1.2.2'!H194-1</f>
        <v>8.424790520162051E-2</v>
      </c>
      <c r="I195" s="22">
        <f>+'4.2.1.2.2'!I195/'4.2.1.2.2'!I194-1</f>
        <v>0.1134313779751106</v>
      </c>
      <c r="J195" s="26">
        <f>+'4.2.1.2.2'!J195/'4.2.1.2.2'!J194-1</f>
        <v>-0.16936147915263122</v>
      </c>
      <c r="K195" s="97">
        <f>+'4.2.1.2.2'!K195/'4.2.1.2.2'!K194-1</f>
        <v>8.2378867613440487E-2</v>
      </c>
    </row>
    <row r="196" spans="1:11">
      <c r="A196" s="256"/>
      <c r="B196" s="10" t="s">
        <v>5</v>
      </c>
      <c r="C196" s="21">
        <f>+'4.2.1.2.2'!C196/'4.2.1.2.2'!C195-1</f>
        <v>2.1205458805352517E-2</v>
      </c>
      <c r="D196" s="22">
        <f>+'4.2.1.2.2'!D196/'4.2.1.2.2'!D195-1</f>
        <v>0.10702337661137862</v>
      </c>
      <c r="E196" s="50">
        <f>+'4.2.1.2.2'!E196/'4.2.1.2.2'!E195-1</f>
        <v>1.2214777771505814E-2</v>
      </c>
      <c r="F196" s="22">
        <f>+'4.2.1.2.2'!F196/'4.2.1.2.2'!F195-1</f>
        <v>1.6575323177956403E-2</v>
      </c>
      <c r="G196" s="22">
        <f>+'4.2.1.2.2'!G196/'4.2.1.2.2'!G195-1</f>
        <v>1.1588667049079682E-2</v>
      </c>
      <c r="H196" s="22">
        <f>+'4.2.1.2.2'!H196/'4.2.1.2.2'!H195-1</f>
        <v>1.204473537486983E-2</v>
      </c>
      <c r="I196" s="22">
        <f>+'4.2.1.2.2'!I196/'4.2.1.2.2'!I195-1</f>
        <v>-8.6008152985616038E-3</v>
      </c>
      <c r="J196" s="26">
        <f>+'4.2.1.2.2'!J196/'4.2.1.2.2'!J195-1</f>
        <v>-0.28645293561032759</v>
      </c>
      <c r="K196" s="97">
        <f>+'4.2.1.2.2'!K196/'4.2.1.2.2'!K195-1</f>
        <v>1.4507665537001557E-2</v>
      </c>
    </row>
    <row r="197" spans="1:11">
      <c r="A197" s="256"/>
      <c r="B197" s="10" t="s">
        <v>6</v>
      </c>
      <c r="C197" s="21">
        <f>+'4.2.1.2.2'!C197/'4.2.1.2.2'!C196-1</f>
        <v>-8.4520082491191029E-2</v>
      </c>
      <c r="D197" s="22">
        <f>+'4.2.1.2.2'!D197/'4.2.1.2.2'!D196-1</f>
        <v>-3.4302148487213024E-2</v>
      </c>
      <c r="E197" s="50">
        <f>+'4.2.1.2.2'!E197/'4.2.1.2.2'!E196-1</f>
        <v>-8.3060003235694846E-2</v>
      </c>
      <c r="F197" s="22">
        <f>+'4.2.1.2.2'!F197/'4.2.1.2.2'!F196-1</f>
        <v>-7.1679682013080948E-2</v>
      </c>
      <c r="G197" s="22">
        <f>+'4.2.1.2.2'!G197/'4.2.1.2.2'!G196-1</f>
        <v>-7.6285776445280562E-2</v>
      </c>
      <c r="H197" s="22">
        <f>+'4.2.1.2.2'!H197/'4.2.1.2.2'!H196-1</f>
        <v>-7.2250629844238246E-2</v>
      </c>
      <c r="I197" s="22">
        <f>+'4.2.1.2.2'!I197/'4.2.1.2.2'!I196-1</f>
        <v>-9.2207850088253829E-2</v>
      </c>
      <c r="J197" s="26">
        <f>+'4.2.1.2.2'!J197/'4.2.1.2.2'!J196-1</f>
        <v>-5.0992216977409077E-3</v>
      </c>
      <c r="K197" s="97">
        <f>+'4.2.1.2.2'!K197/'4.2.1.2.2'!K196-1</f>
        <v>-7.5652769508287698E-2</v>
      </c>
    </row>
    <row r="198" spans="1:11">
      <c r="A198" s="256"/>
      <c r="B198" s="10" t="s">
        <v>7</v>
      </c>
      <c r="C198" s="21">
        <f>+'4.2.1.2.2'!C198/'4.2.1.2.2'!C197-1</f>
        <v>6.3443634246534097E-2</v>
      </c>
      <c r="D198" s="22">
        <f>+'4.2.1.2.2'!D198/'4.2.1.2.2'!D197-1</f>
        <v>8.6868414088112855E-2</v>
      </c>
      <c r="E198" s="50">
        <f>+'4.2.1.2.2'!E198/'4.2.1.2.2'!E197-1</f>
        <v>9.9203168838835287E-2</v>
      </c>
      <c r="F198" s="22">
        <f>+'4.2.1.2.2'!F198/'4.2.1.2.2'!F197-1</f>
        <v>6.3189810019667503E-2</v>
      </c>
      <c r="G198" s="22">
        <f>+'4.2.1.2.2'!G198/'4.2.1.2.2'!G197-1</f>
        <v>9.4830222462254143E-2</v>
      </c>
      <c r="H198" s="22">
        <f>+'4.2.1.2.2'!H198/'4.2.1.2.2'!H197-1</f>
        <v>7.3453295964088117E-2</v>
      </c>
      <c r="I198" s="22">
        <f>+'4.2.1.2.2'!I198/'4.2.1.2.2'!I197-1</f>
        <v>8.2135239033301222E-2</v>
      </c>
      <c r="J198" s="26">
        <f>+'4.2.1.2.2'!J198/'4.2.1.2.2'!J197-1</f>
        <v>0.58544906378927331</v>
      </c>
      <c r="K198" s="97">
        <f>+'4.2.1.2.2'!K198/'4.2.1.2.2'!K197-1</f>
        <v>7.780531430930071E-2</v>
      </c>
    </row>
    <row r="199" spans="1:11">
      <c r="A199" s="256"/>
      <c r="B199" s="10" t="s">
        <v>8</v>
      </c>
      <c r="C199" s="21">
        <f>+'4.2.1.2.2'!C199/'4.2.1.2.2'!C198-1</f>
        <v>-1.9710909991183412E-2</v>
      </c>
      <c r="D199" s="22">
        <f>+'4.2.1.2.2'!D199/'4.2.1.2.2'!D198-1</f>
        <v>2.3869889868739058E-2</v>
      </c>
      <c r="E199" s="50">
        <f>+'4.2.1.2.2'!E199/'4.2.1.2.2'!E198-1</f>
        <v>-6.7885661877385983E-3</v>
      </c>
      <c r="F199" s="22">
        <f>+'4.2.1.2.2'!F199/'4.2.1.2.2'!F198-1</f>
        <v>3.4258261702299286E-2</v>
      </c>
      <c r="G199" s="22">
        <f>+'4.2.1.2.2'!G199/'4.2.1.2.2'!G198-1</f>
        <v>8.5988022464149605E-3</v>
      </c>
      <c r="H199" s="22">
        <f>+'4.2.1.2.2'!H199/'4.2.1.2.2'!H198-1</f>
        <v>5.8895324369689916E-4</v>
      </c>
      <c r="I199" s="22">
        <f>+'4.2.1.2.2'!I199/'4.2.1.2.2'!I198-1</f>
        <v>-3.1243797270704587E-2</v>
      </c>
      <c r="J199" s="26">
        <f>+'4.2.1.2.2'!J199/'4.2.1.2.2'!J198-1</f>
        <v>-0.66896862332983043</v>
      </c>
      <c r="K199" s="97">
        <f>+'4.2.1.2.2'!K199/'4.2.1.2.2'!K198-1</f>
        <v>4.4983521733945597E-3</v>
      </c>
    </row>
    <row r="200" spans="1:11">
      <c r="A200" s="256"/>
      <c r="B200" s="10" t="s">
        <v>9</v>
      </c>
      <c r="C200" s="21">
        <f>+'4.2.1.2.2'!C200/'4.2.1.2.2'!C199-1</f>
        <v>-1.5950196143924344E-2</v>
      </c>
      <c r="D200" s="22">
        <f>+'4.2.1.2.2'!D200/'4.2.1.2.2'!D199-1</f>
        <v>-1.6245704634141656E-2</v>
      </c>
      <c r="E200" s="50">
        <f>+'4.2.1.2.2'!E200/'4.2.1.2.2'!E199-1</f>
        <v>-5.2296914540267414E-3</v>
      </c>
      <c r="F200" s="22">
        <f>+'4.2.1.2.2'!F200/'4.2.1.2.2'!F199-1</f>
        <v>2.4471648880100449E-2</v>
      </c>
      <c r="G200" s="22">
        <f>+'4.2.1.2.2'!G200/'4.2.1.2.2'!G199-1</f>
        <v>-3.6602613879310408E-2</v>
      </c>
      <c r="H200" s="22">
        <f>+'4.2.1.2.2'!H200/'4.2.1.2.2'!H199-1</f>
        <v>-2.2568751803319076E-2</v>
      </c>
      <c r="I200" s="22">
        <f>+'4.2.1.2.2'!I200/'4.2.1.2.2'!I199-1</f>
        <v>3.2661720715042586E-2</v>
      </c>
      <c r="J200" s="26">
        <f>+'4.2.1.2.2'!J200/'4.2.1.2.2'!J199-1</f>
        <v>0.59942554799697656</v>
      </c>
      <c r="K200" s="97">
        <f>+'4.2.1.2.2'!K200/'4.2.1.2.2'!K199-1</f>
        <v>-3.8608832243143265E-3</v>
      </c>
    </row>
    <row r="201" spans="1:11">
      <c r="A201" s="256"/>
      <c r="B201" s="10" t="s">
        <v>10</v>
      </c>
      <c r="C201" s="21">
        <f>+'4.2.1.2.2'!C201/'4.2.1.2.2'!C200-1</f>
        <v>1.0678490250914718E-2</v>
      </c>
      <c r="D201" s="22">
        <f>+'4.2.1.2.2'!D201/'4.2.1.2.2'!D200-1</f>
        <v>5.3188928051278506E-2</v>
      </c>
      <c r="E201" s="50">
        <f>+'4.2.1.2.2'!E201/'4.2.1.2.2'!E200-1</f>
        <v>2.8240224860015761E-2</v>
      </c>
      <c r="F201" s="22">
        <f>+'4.2.1.2.2'!F201/'4.2.1.2.2'!F200-1</f>
        <v>3.1574218208241911E-2</v>
      </c>
      <c r="G201" s="22">
        <f>+'4.2.1.2.2'!G201/'4.2.1.2.2'!G200-1</f>
        <v>9.1378099470025287E-3</v>
      </c>
      <c r="H201" s="22">
        <f>+'4.2.1.2.2'!H201/'4.2.1.2.2'!H200-1</f>
        <v>5.7853748401626826E-2</v>
      </c>
      <c r="I201" s="22">
        <f>+'4.2.1.2.2'!I201/'4.2.1.2.2'!I200-1</f>
        <v>7.1077476149647989E-3</v>
      </c>
      <c r="J201" s="26">
        <f>+'4.2.1.2.2'!J201/'4.2.1.2.2'!J200-1</f>
        <v>0.44428271677283981</v>
      </c>
      <c r="K201" s="97">
        <f>+'4.2.1.2.2'!K201/'4.2.1.2.2'!K200-1</f>
        <v>3.311206798018973E-2</v>
      </c>
    </row>
    <row r="202" spans="1:11">
      <c r="A202" s="256"/>
      <c r="B202" s="10" t="s">
        <v>11</v>
      </c>
      <c r="C202" s="21">
        <f>+'4.2.1.2.2'!C202/'4.2.1.2.2'!C201-1</f>
        <v>-4.4380927780920398E-3</v>
      </c>
      <c r="D202" s="22">
        <f>+'4.2.1.2.2'!D202/'4.2.1.2.2'!D201-1</f>
        <v>-6.77773322290387E-2</v>
      </c>
      <c r="E202" s="50">
        <f>+'4.2.1.2.2'!E202/'4.2.1.2.2'!E201-1</f>
        <v>-6.0559267798908967E-2</v>
      </c>
      <c r="F202" s="22">
        <f>+'4.2.1.2.2'!F202/'4.2.1.2.2'!F201-1</f>
        <v>-3.9610950163436409E-2</v>
      </c>
      <c r="G202" s="22">
        <f>+'4.2.1.2.2'!G202/'4.2.1.2.2'!G201-1</f>
        <v>-5.5295715696582648E-2</v>
      </c>
      <c r="H202" s="22">
        <f>+'4.2.1.2.2'!H202/'4.2.1.2.2'!H201-1</f>
        <v>-7.0056750533255996E-2</v>
      </c>
      <c r="I202" s="22">
        <f>+'4.2.1.2.2'!I202/'4.2.1.2.2'!I201-1</f>
        <v>-6.8507254826818076E-2</v>
      </c>
      <c r="J202" s="26">
        <f>+'4.2.1.2.2'!J202/'4.2.1.2.2'!J201-1</f>
        <v>-2.1268519972776345E-2</v>
      </c>
      <c r="K202" s="97">
        <f>+'4.2.1.2.2'!K202/'4.2.1.2.2'!K201-1</f>
        <v>-5.1574063839356254E-2</v>
      </c>
    </row>
    <row r="203" spans="1:11" ht="15" thickBot="1">
      <c r="A203" s="257"/>
      <c r="B203" s="209" t="s">
        <v>12</v>
      </c>
      <c r="C203" s="27">
        <f>+'4.2.1.2.2'!C203/'4.2.1.2.2'!C202-1</f>
        <v>-4.417412053316061E-2</v>
      </c>
      <c r="D203" s="28">
        <f>+'4.2.1.2.2'!D203/'4.2.1.2.2'!D202-1</f>
        <v>1.9318476471498647E-2</v>
      </c>
      <c r="E203" s="202">
        <f>+'4.2.1.2.2'!E203/'4.2.1.2.2'!E202-1</f>
        <v>-3.9155106258587424E-2</v>
      </c>
      <c r="F203" s="28">
        <f>+'4.2.1.2.2'!F203/'4.2.1.2.2'!F202-1</f>
        <v>-2.2375196540349362E-2</v>
      </c>
      <c r="G203" s="28">
        <f>+'4.2.1.2.2'!G203/'4.2.1.2.2'!G202-1</f>
        <v>2.8446509608552883E-3</v>
      </c>
      <c r="H203" s="28">
        <f>+'4.2.1.2.2'!H203/'4.2.1.2.2'!H202-1</f>
        <v>-3.54024781093909E-3</v>
      </c>
      <c r="I203" s="28">
        <f>+'4.2.1.2.2'!I203/'4.2.1.2.2'!I202-1</f>
        <v>-3.1527700354660793E-2</v>
      </c>
      <c r="J203" s="29">
        <f>+'4.2.1.2.2'!J203/'4.2.1.2.2'!J202-1</f>
        <v>-3.8901295818344672E-2</v>
      </c>
      <c r="K203" s="98">
        <f>+'4.2.1.2.2'!K203/'4.2.1.2.2'!K202-1</f>
        <v>-1.9146710234519526E-2</v>
      </c>
    </row>
    <row r="204" spans="1:11">
      <c r="A204" s="255">
        <v>2009</v>
      </c>
      <c r="B204" s="9" t="s">
        <v>1</v>
      </c>
      <c r="C204" s="30">
        <f>+'4.2.1.2.2'!C204/'4.2.1.2.2'!C203-1</f>
        <v>-7.0114472663496241E-2</v>
      </c>
      <c r="D204" s="31">
        <f>+'4.2.1.2.2'!D204/'4.2.1.2.2'!D203-1</f>
        <v>-7.6876205350276283E-2</v>
      </c>
      <c r="E204" s="53">
        <f>+'4.2.1.2.2'!E204/'4.2.1.2.2'!E203-1</f>
        <v>-9.8217286640591928E-2</v>
      </c>
      <c r="F204" s="31">
        <f>+'4.2.1.2.2'!F204/'4.2.1.2.2'!F203-1</f>
        <v>-8.6607910956404854E-2</v>
      </c>
      <c r="G204" s="31">
        <f>+'4.2.1.2.2'!G204/'4.2.1.2.2'!G203-1</f>
        <v>-8.6657539145721496E-2</v>
      </c>
      <c r="H204" s="31">
        <f>+'4.2.1.2.2'!H204/'4.2.1.2.2'!H203-1</f>
        <v>-0.13573487927476269</v>
      </c>
      <c r="I204" s="31">
        <f>+'4.2.1.2.2'!I204/'4.2.1.2.2'!I203-1</f>
        <v>-0.12865062561355056</v>
      </c>
      <c r="J204" s="32">
        <f>+'4.2.1.2.2'!J204/'4.2.1.2.2'!J203-1</f>
        <v>0.21428968971754547</v>
      </c>
      <c r="K204" s="96">
        <f>+'4.2.1.2.2'!K204/'4.2.1.2.2'!K203-1</f>
        <v>-0.10109069422568706</v>
      </c>
    </row>
    <row r="205" spans="1:11">
      <c r="A205" s="256"/>
      <c r="B205" s="10" t="s">
        <v>2</v>
      </c>
      <c r="C205" s="21">
        <f>+'4.2.1.2.2'!C205/'4.2.1.2.2'!C204-1</f>
        <v>-3.2095841535433101E-2</v>
      </c>
      <c r="D205" s="22">
        <f>+'4.2.1.2.2'!D205/'4.2.1.2.2'!D204-1</f>
        <v>-8.5848131604750022E-2</v>
      </c>
      <c r="E205" s="50">
        <f>+'4.2.1.2.2'!E205/'4.2.1.2.2'!E204-1</f>
        <v>-3.6804957576793029E-2</v>
      </c>
      <c r="F205" s="22">
        <f>+'4.2.1.2.2'!F205/'4.2.1.2.2'!F204-1</f>
        <v>-8.0451035052850894E-3</v>
      </c>
      <c r="G205" s="22">
        <f>+'4.2.1.2.2'!G205/'4.2.1.2.2'!G204-1</f>
        <v>-3.9456118785687777E-2</v>
      </c>
      <c r="H205" s="22">
        <f>+'4.2.1.2.2'!H205/'4.2.1.2.2'!H204-1</f>
        <v>-4.7616580302605072E-2</v>
      </c>
      <c r="I205" s="22">
        <f>+'4.2.1.2.2'!I205/'4.2.1.2.2'!I204-1</f>
        <v>-1.5381842897183251E-2</v>
      </c>
      <c r="J205" s="26">
        <f>+'4.2.1.2.2'!J205/'4.2.1.2.2'!J204-1</f>
        <v>-0.35161737576056196</v>
      </c>
      <c r="K205" s="97">
        <f>+'4.2.1.2.2'!K205/'4.2.1.2.2'!K204-1</f>
        <v>-3.1977172151744448E-2</v>
      </c>
    </row>
    <row r="206" spans="1:11">
      <c r="A206" s="256"/>
      <c r="B206" s="10" t="s">
        <v>3</v>
      </c>
      <c r="C206" s="21">
        <f>+'4.2.1.2.2'!C206/'4.2.1.2.2'!C205-1</f>
        <v>0.12146827870098309</v>
      </c>
      <c r="D206" s="22">
        <f>+'4.2.1.2.2'!D206/'4.2.1.2.2'!D205-1</f>
        <v>9.1328010169626106E-2</v>
      </c>
      <c r="E206" s="50">
        <f>+'4.2.1.2.2'!E206/'4.2.1.2.2'!E205-1</f>
        <v>0.13871879610018167</v>
      </c>
      <c r="F206" s="22">
        <f>+'4.2.1.2.2'!F206/'4.2.1.2.2'!F205-1</f>
        <v>0.12968325620666143</v>
      </c>
      <c r="G206" s="22">
        <f>+'4.2.1.2.2'!G206/'4.2.1.2.2'!G205-1</f>
        <v>0.14936731659916647</v>
      </c>
      <c r="H206" s="22">
        <f>+'4.2.1.2.2'!H206/'4.2.1.2.2'!H205-1</f>
        <v>0.16439719495367866</v>
      </c>
      <c r="I206" s="22">
        <f>+'4.2.1.2.2'!I206/'4.2.1.2.2'!I205-1</f>
        <v>0.16636788422028692</v>
      </c>
      <c r="J206" s="26">
        <f>+'4.2.1.2.2'!J206/'4.2.1.2.2'!J205-1</f>
        <v>0.16106742069453039</v>
      </c>
      <c r="K206" s="97">
        <f>+'4.2.1.2.2'!K206/'4.2.1.2.2'!K205-1</f>
        <v>0.14197942906039485</v>
      </c>
    </row>
    <row r="207" spans="1:11">
      <c r="A207" s="256"/>
      <c r="B207" s="10" t="s">
        <v>4</v>
      </c>
      <c r="C207" s="21">
        <f>+'4.2.1.2.2'!C207/'4.2.1.2.2'!C206-1</f>
        <v>-5.2127357559994536E-4</v>
      </c>
      <c r="D207" s="22">
        <f>+'4.2.1.2.2'!D207/'4.2.1.2.2'!D206-1</f>
        <v>-2.1947480215145365E-4</v>
      </c>
      <c r="E207" s="50">
        <f>+'4.2.1.2.2'!E207/'4.2.1.2.2'!E206-1</f>
        <v>-5.587176138883776E-2</v>
      </c>
      <c r="F207" s="22">
        <f>+'4.2.1.2.2'!F207/'4.2.1.2.2'!F206-1</f>
        <v>-3.2951280369870606E-2</v>
      </c>
      <c r="G207" s="22">
        <f>+'4.2.1.2.2'!G207/'4.2.1.2.2'!G206-1</f>
        <v>-3.8525976314719768E-2</v>
      </c>
      <c r="H207" s="22">
        <f>+'4.2.1.2.2'!H207/'4.2.1.2.2'!H206-1</f>
        <v>-1.5903204076469502E-2</v>
      </c>
      <c r="I207" s="22">
        <f>+'4.2.1.2.2'!I207/'4.2.1.2.2'!I206-1</f>
        <v>-8.8166431285988667E-3</v>
      </c>
      <c r="J207" s="26">
        <f>+'4.2.1.2.2'!J207/'4.2.1.2.2'!J206-1</f>
        <v>-0.13994124720315382</v>
      </c>
      <c r="K207" s="97">
        <f>+'4.2.1.2.2'!K207/'4.2.1.2.2'!K206-1</f>
        <v>-2.7651189830245726E-2</v>
      </c>
    </row>
    <row r="208" spans="1:11">
      <c r="A208" s="256"/>
      <c r="B208" s="10" t="s">
        <v>5</v>
      </c>
      <c r="C208" s="21">
        <f>+'4.2.1.2.2'!C208/'4.2.1.2.2'!C207-1</f>
        <v>2.1710198326347241E-2</v>
      </c>
      <c r="D208" s="22">
        <f>+'4.2.1.2.2'!D208/'4.2.1.2.2'!D207-1</f>
        <v>1.6875427668248344E-2</v>
      </c>
      <c r="E208" s="50">
        <f>+'4.2.1.2.2'!E208/'4.2.1.2.2'!E207-1</f>
        <v>-4.7370955154164673E-2</v>
      </c>
      <c r="F208" s="22">
        <f>+'4.2.1.2.2'!F208/'4.2.1.2.2'!F207-1</f>
        <v>2.881790080214186E-2</v>
      </c>
      <c r="G208" s="22">
        <f>+'4.2.1.2.2'!G208/'4.2.1.2.2'!G207-1</f>
        <v>2.1348571218361423E-2</v>
      </c>
      <c r="H208" s="22">
        <f>+'4.2.1.2.2'!H208/'4.2.1.2.2'!H207-1</f>
        <v>2.351844807297665E-3</v>
      </c>
      <c r="I208" s="22">
        <f>+'4.2.1.2.2'!I208/'4.2.1.2.2'!I207-1</f>
        <v>-3.2675010248619518E-3</v>
      </c>
      <c r="J208" s="26">
        <f>+'4.2.1.2.2'!J208/'4.2.1.2.2'!J207-1</f>
        <v>-3.7394920803468734E-2</v>
      </c>
      <c r="K208" s="97">
        <f>+'4.2.1.2.2'!K208/'4.2.1.2.2'!K207-1</f>
        <v>6.7662408163176035E-3</v>
      </c>
    </row>
    <row r="209" spans="1:11">
      <c r="A209" s="256"/>
      <c r="B209" s="10" t="s">
        <v>6</v>
      </c>
      <c r="C209" s="21">
        <f>+'4.2.1.2.2'!C209/'4.2.1.2.2'!C208-1</f>
        <v>-5.2693151416469908E-2</v>
      </c>
      <c r="D209" s="22">
        <f>+'4.2.1.2.2'!D209/'4.2.1.2.2'!D208-1</f>
        <v>5.2464084953485202E-3</v>
      </c>
      <c r="E209" s="50">
        <f>+'4.2.1.2.2'!E209/'4.2.1.2.2'!E208-1</f>
        <v>-1.4438427368636875E-2</v>
      </c>
      <c r="F209" s="22">
        <f>+'4.2.1.2.2'!F209/'4.2.1.2.2'!F208-1</f>
        <v>5.5182034024034987E-3</v>
      </c>
      <c r="G209" s="22">
        <f>+'4.2.1.2.2'!G209/'4.2.1.2.2'!G208-1</f>
        <v>1.2539951005772432E-2</v>
      </c>
      <c r="H209" s="22">
        <f>+'4.2.1.2.2'!H209/'4.2.1.2.2'!H208-1</f>
        <v>-4.8745619760890424E-2</v>
      </c>
      <c r="I209" s="22">
        <f>+'4.2.1.2.2'!I209/'4.2.1.2.2'!I208-1</f>
        <v>2.9257771225676965E-2</v>
      </c>
      <c r="J209" s="26">
        <f>+'4.2.1.2.2'!J209/'4.2.1.2.2'!J208-1</f>
        <v>-0.14318282100308866</v>
      </c>
      <c r="K209" s="97">
        <f>+'4.2.1.2.2'!K209/'4.2.1.2.2'!K208-1</f>
        <v>-1.5609244093822472E-2</v>
      </c>
    </row>
    <row r="210" spans="1:11">
      <c r="A210" s="256"/>
      <c r="B210" s="10" t="s">
        <v>7</v>
      </c>
      <c r="C210" s="21">
        <f>+'4.2.1.2.2'!C210/'4.2.1.2.2'!C209-1</f>
        <v>-7.1249366842702555E-2</v>
      </c>
      <c r="D210" s="22">
        <f>+'4.2.1.2.2'!D210/'4.2.1.2.2'!D209-1</f>
        <v>2.1539225463657496E-2</v>
      </c>
      <c r="E210" s="50">
        <f>+'4.2.1.2.2'!E210/'4.2.1.2.2'!E209-1</f>
        <v>-0.14031584093840543</v>
      </c>
      <c r="F210" s="22">
        <f>+'4.2.1.2.2'!F210/'4.2.1.2.2'!F209-1</f>
        <v>-7.8384907968183648E-2</v>
      </c>
      <c r="G210" s="22">
        <f>+'4.2.1.2.2'!G210/'4.2.1.2.2'!G209-1</f>
        <v>-5.2007370267506903E-2</v>
      </c>
      <c r="H210" s="22">
        <f>+'4.2.1.2.2'!H210/'4.2.1.2.2'!H209-1</f>
        <v>-4.5820017705514915E-2</v>
      </c>
      <c r="I210" s="22">
        <f>+'4.2.1.2.2'!I210/'4.2.1.2.2'!I209-1</f>
        <v>-8.9730552844448308E-2</v>
      </c>
      <c r="J210" s="26">
        <f>+'4.2.1.2.2'!J210/'4.2.1.2.2'!J209-1</f>
        <v>0.14318513432323399</v>
      </c>
      <c r="K210" s="97">
        <f>+'4.2.1.2.2'!K210/'4.2.1.2.2'!K209-1</f>
        <v>-7.3178786713197108E-2</v>
      </c>
    </row>
    <row r="211" spans="1:11">
      <c r="A211" s="256"/>
      <c r="B211" s="10" t="s">
        <v>8</v>
      </c>
      <c r="C211" s="21">
        <f>+'4.2.1.2.2'!C211/'4.2.1.2.2'!C210-1</f>
        <v>9.3771850324939399E-2</v>
      </c>
      <c r="D211" s="22">
        <f>+'4.2.1.2.2'!D211/'4.2.1.2.2'!D210-1</f>
        <v>6.8677991478190314E-2</v>
      </c>
      <c r="E211" s="50">
        <f>+'4.2.1.2.2'!E211/'4.2.1.2.2'!E210-1</f>
        <v>0.14128044205511481</v>
      </c>
      <c r="F211" s="22">
        <f>+'4.2.1.2.2'!F211/'4.2.1.2.2'!F210-1</f>
        <v>0.1040831287869719</v>
      </c>
      <c r="G211" s="22">
        <f>+'4.2.1.2.2'!G211/'4.2.1.2.2'!G210-1</f>
        <v>7.2680146017469749E-2</v>
      </c>
      <c r="H211" s="22">
        <f>+'4.2.1.2.2'!H211/'4.2.1.2.2'!H210-1</f>
        <v>6.8703666095098814E-2</v>
      </c>
      <c r="I211" s="22">
        <f>+'4.2.1.2.2'!I211/'4.2.1.2.2'!I210-1</f>
        <v>5.740413277421319E-2</v>
      </c>
      <c r="J211" s="26">
        <f>+'4.2.1.2.2'!J211/'4.2.1.2.2'!J210-1</f>
        <v>0.1813165155695704</v>
      </c>
      <c r="K211" s="97">
        <f>+'4.2.1.2.2'!K211/'4.2.1.2.2'!K210-1</f>
        <v>9.1907015086294175E-2</v>
      </c>
    </row>
    <row r="212" spans="1:11">
      <c r="A212" s="256"/>
      <c r="B212" s="10" t="s">
        <v>9</v>
      </c>
      <c r="C212" s="21">
        <f>+'4.2.1.2.2'!C212/'4.2.1.2.2'!C211-1</f>
        <v>1.6518343513973299E-2</v>
      </c>
      <c r="D212" s="22">
        <f>+'4.2.1.2.2'!D212/'4.2.1.2.2'!D211-1</f>
        <v>-7.7381020922814292E-3</v>
      </c>
      <c r="E212" s="50">
        <f>+'4.2.1.2.2'!E212/'4.2.1.2.2'!E211-1</f>
        <v>0.14034743587914633</v>
      </c>
      <c r="F212" s="22">
        <f>+'4.2.1.2.2'!F212/'4.2.1.2.2'!F211-1</f>
        <v>3.575862174176625E-2</v>
      </c>
      <c r="G212" s="22">
        <f>+'4.2.1.2.2'!G212/'4.2.1.2.2'!G211-1</f>
        <v>2.4997680091688679E-2</v>
      </c>
      <c r="H212" s="22">
        <f>+'4.2.1.2.2'!H212/'4.2.1.2.2'!H211-1</f>
        <v>1.7485698449562381E-2</v>
      </c>
      <c r="I212" s="22">
        <f>+'4.2.1.2.2'!I212/'4.2.1.2.2'!I211-1</f>
        <v>9.1529219145181528E-2</v>
      </c>
      <c r="J212" s="26">
        <f>+'4.2.1.2.2'!J212/'4.2.1.2.2'!J211-1</f>
        <v>4.235982013759787E-2</v>
      </c>
      <c r="K212" s="97">
        <f>+'4.2.1.2.2'!K212/'4.2.1.2.2'!K211-1</f>
        <v>4.4270156500022972E-2</v>
      </c>
    </row>
    <row r="213" spans="1:11">
      <c r="A213" s="256"/>
      <c r="B213" s="10" t="s">
        <v>10</v>
      </c>
      <c r="C213" s="21">
        <f>+'4.2.1.2.2'!C213/'4.2.1.2.2'!C212-1</f>
        <v>2.798691292966371E-2</v>
      </c>
      <c r="D213" s="22">
        <f>+'4.2.1.2.2'!D213/'4.2.1.2.2'!D212-1</f>
        <v>6.4742392065389343E-2</v>
      </c>
      <c r="E213" s="50">
        <f>+'4.2.1.2.2'!E213/'4.2.1.2.2'!E212-1</f>
        <v>2.9564215680312422E-2</v>
      </c>
      <c r="F213" s="22">
        <f>+'4.2.1.2.2'!F213/'4.2.1.2.2'!F212-1</f>
        <v>3.0215557177302621E-2</v>
      </c>
      <c r="G213" s="22">
        <f>+'4.2.1.2.2'!G213/'4.2.1.2.2'!G212-1</f>
        <v>2.8690496335300963E-2</v>
      </c>
      <c r="H213" s="22">
        <f>+'4.2.1.2.2'!H213/'4.2.1.2.2'!H212-1</f>
        <v>4.190746509388199E-2</v>
      </c>
      <c r="I213" s="22">
        <f>+'4.2.1.2.2'!I213/'4.2.1.2.2'!I212-1</f>
        <v>8.9954694351019882E-3</v>
      </c>
      <c r="J213" s="26">
        <f>+'4.2.1.2.2'!J213/'4.2.1.2.2'!J212-1</f>
        <v>0.25497309574257265</v>
      </c>
      <c r="K213" s="97">
        <f>+'4.2.1.2.2'!K213/'4.2.1.2.2'!K212-1</f>
        <v>3.2751658243529214E-2</v>
      </c>
    </row>
    <row r="214" spans="1:11">
      <c r="A214" s="256"/>
      <c r="B214" s="10" t="s">
        <v>11</v>
      </c>
      <c r="C214" s="21">
        <f>+'4.2.1.2.2'!C214/'4.2.1.2.2'!C213-1</f>
        <v>-4.7012807830478454E-2</v>
      </c>
      <c r="D214" s="22">
        <f>+'4.2.1.2.2'!D214/'4.2.1.2.2'!D213-1</f>
        <v>-5.958225211830348E-2</v>
      </c>
      <c r="E214" s="50">
        <f>+'4.2.1.2.2'!E214/'4.2.1.2.2'!E213-1</f>
        <v>-3.022281746269484E-2</v>
      </c>
      <c r="F214" s="22">
        <f>+'4.2.1.2.2'!F214/'4.2.1.2.2'!F213-1</f>
        <v>-4.417835845159801E-2</v>
      </c>
      <c r="G214" s="22">
        <f>+'4.2.1.2.2'!G214/'4.2.1.2.2'!G213-1</f>
        <v>-3.0900559013423368E-2</v>
      </c>
      <c r="H214" s="22">
        <f>+'4.2.1.2.2'!H214/'4.2.1.2.2'!H213-1</f>
        <v>-2.3135526997816735E-2</v>
      </c>
      <c r="I214" s="22">
        <f>+'4.2.1.2.2'!I214/'4.2.1.2.2'!I213-1</f>
        <v>-6.7542045668175454E-2</v>
      </c>
      <c r="J214" s="26">
        <f>+'4.2.1.2.2'!J214/'4.2.1.2.2'!J213-1</f>
        <v>-6.300255071055505E-2</v>
      </c>
      <c r="K214" s="97">
        <f>+'4.2.1.2.2'!K214/'4.2.1.2.2'!K213-1</f>
        <v>-3.7410213431851691E-2</v>
      </c>
    </row>
    <row r="215" spans="1:11" ht="15" thickBot="1">
      <c r="A215" s="257"/>
      <c r="B215" s="209" t="s">
        <v>12</v>
      </c>
      <c r="C215" s="27">
        <f>+'4.2.1.2.2'!C215/'4.2.1.2.2'!C214-1</f>
        <v>8.7038233394021169E-3</v>
      </c>
      <c r="D215" s="28">
        <f>+'4.2.1.2.2'!D215/'4.2.1.2.2'!D214-1</f>
        <v>7.6344481692564914E-2</v>
      </c>
      <c r="E215" s="202">
        <f>+'4.2.1.2.2'!E215/'4.2.1.2.2'!E214-1</f>
        <v>-3.1281296566898709E-2</v>
      </c>
      <c r="F215" s="28">
        <f>+'4.2.1.2.2'!F215/'4.2.1.2.2'!F214-1</f>
        <v>-1.7917209191980032E-2</v>
      </c>
      <c r="G215" s="28">
        <f>+'4.2.1.2.2'!G215/'4.2.1.2.2'!G214-1</f>
        <v>-2.1536332903826505E-3</v>
      </c>
      <c r="H215" s="28">
        <f>+'4.2.1.2.2'!H215/'4.2.1.2.2'!H214-1</f>
        <v>-2.9669004229757268E-2</v>
      </c>
      <c r="I215" s="28">
        <f>+'4.2.1.2.2'!I215/'4.2.1.2.2'!I214-1</f>
        <v>-2.1350674003262959E-2</v>
      </c>
      <c r="J215" s="29">
        <f>+'4.2.1.2.2'!J215/'4.2.1.2.2'!J214-1</f>
        <v>-0.18874039122149777</v>
      </c>
      <c r="K215" s="98">
        <f>+'4.2.1.2.2'!K215/'4.2.1.2.2'!K214-1</f>
        <v>-1.6458277530111642E-2</v>
      </c>
    </row>
    <row r="216" spans="1:11">
      <c r="A216" s="255">
        <v>2010</v>
      </c>
      <c r="B216" s="9" t="s">
        <v>1</v>
      </c>
      <c r="C216" s="30">
        <f>+'4.2.1.2.2'!C216/'4.2.1.2.2'!C215-1</f>
        <v>-0.13945689133168759</v>
      </c>
      <c r="D216" s="31">
        <f>+'4.2.1.2.2'!D216/'4.2.1.2.2'!D215-1</f>
        <v>-0.10582746943324306</v>
      </c>
      <c r="E216" s="53">
        <f>+'4.2.1.2.2'!E216/'4.2.1.2.2'!E215-1</f>
        <v>-0.16895237934417295</v>
      </c>
      <c r="F216" s="31">
        <f>+'4.2.1.2.2'!F216/'4.2.1.2.2'!F215-1</f>
        <v>-0.16790948641595194</v>
      </c>
      <c r="G216" s="31">
        <f>+'4.2.1.2.2'!G216/'4.2.1.2.2'!G215-1</f>
        <v>-0.13079890720771659</v>
      </c>
      <c r="H216" s="31">
        <f>+'4.2.1.2.2'!H216/'4.2.1.2.2'!H215-1</f>
        <v>-0.14017387006047966</v>
      </c>
      <c r="I216" s="31">
        <f>+'4.2.1.2.2'!I216/'4.2.1.2.2'!I215-1</f>
        <v>-0.16989653538540528</v>
      </c>
      <c r="J216" s="32">
        <f>+'4.2.1.2.2'!J216/'4.2.1.2.2'!J215-1</f>
        <v>0.30779924260581937</v>
      </c>
      <c r="K216" s="96">
        <f>+'4.2.1.2.2'!K216/'4.2.1.2.2'!K215-1</f>
        <v>-0.15160806487755962</v>
      </c>
    </row>
    <row r="217" spans="1:11">
      <c r="A217" s="256"/>
      <c r="B217" s="10" t="s">
        <v>2</v>
      </c>
      <c r="C217" s="21">
        <f>+'4.2.1.2.2'!C217/'4.2.1.2.2'!C216-1</f>
        <v>-1.0225320200144772E-2</v>
      </c>
      <c r="D217" s="22">
        <f>+'4.2.1.2.2'!D217/'4.2.1.2.2'!D216-1</f>
        <v>-5.1356387862804831E-2</v>
      </c>
      <c r="E217" s="50">
        <f>+'4.2.1.2.2'!E217/'4.2.1.2.2'!E216-1</f>
        <v>3.3513633395350073E-3</v>
      </c>
      <c r="F217" s="22">
        <f>+'4.2.1.2.2'!F217/'4.2.1.2.2'!F216-1</f>
        <v>1.9241970009143516E-2</v>
      </c>
      <c r="G217" s="22">
        <f>+'4.2.1.2.2'!G217/'4.2.1.2.2'!G216-1</f>
        <v>-7.2175765476455434E-3</v>
      </c>
      <c r="H217" s="22">
        <f>+'4.2.1.2.2'!H217/'4.2.1.2.2'!H216-1</f>
        <v>-1.8733077092752737E-2</v>
      </c>
      <c r="I217" s="22">
        <f>+'4.2.1.2.2'!I217/'4.2.1.2.2'!I216-1</f>
        <v>3.4884993617473548E-2</v>
      </c>
      <c r="J217" s="26">
        <f>+'4.2.1.2.2'!J217/'4.2.1.2.2'!J216-1</f>
        <v>-0.19324096473865549</v>
      </c>
      <c r="K217" s="97">
        <f>+'4.2.1.2.2'!K217/'4.2.1.2.2'!K216-1</f>
        <v>-6.5100923186478532E-4</v>
      </c>
    </row>
    <row r="218" spans="1:11">
      <c r="A218" s="256"/>
      <c r="B218" s="10" t="s">
        <v>3</v>
      </c>
      <c r="C218" s="21">
        <f>+'4.2.1.2.2'!C218/'4.2.1.2.2'!C217-1</f>
        <v>0.20150184073735056</v>
      </c>
      <c r="D218" s="22">
        <f>+'4.2.1.2.2'!D218/'4.2.1.2.2'!D217-1</f>
        <v>0.20338823479631452</v>
      </c>
      <c r="E218" s="50">
        <f>+'4.2.1.2.2'!E218/'4.2.1.2.2'!E217-1</f>
        <v>0.19893525642972887</v>
      </c>
      <c r="F218" s="22">
        <f>+'4.2.1.2.2'!F218/'4.2.1.2.2'!F217-1</f>
        <v>0.23793776842755765</v>
      </c>
      <c r="G218" s="22">
        <f>+'4.2.1.2.2'!G218/'4.2.1.2.2'!G217-1</f>
        <v>0.21381265074611044</v>
      </c>
      <c r="H218" s="22">
        <f>+'4.2.1.2.2'!H218/'4.2.1.2.2'!H217-1</f>
        <v>0.21258283747680617</v>
      </c>
      <c r="I218" s="22">
        <f>+'4.2.1.2.2'!I218/'4.2.1.2.2'!I217-1</f>
        <v>0.26806755707283836</v>
      </c>
      <c r="J218" s="26">
        <f>+'4.2.1.2.2'!J218/'4.2.1.2.2'!J217-1</f>
        <v>0.16294108738452229</v>
      </c>
      <c r="K218" s="97">
        <f>+'4.2.1.2.2'!K218/'4.2.1.2.2'!K217-1</f>
        <v>0.21986637856438818</v>
      </c>
    </row>
    <row r="219" spans="1:11">
      <c r="A219" s="256"/>
      <c r="B219" s="10" t="s">
        <v>4</v>
      </c>
      <c r="C219" s="21">
        <f>+'4.2.1.2.2'!C219/'4.2.1.2.2'!C218-1</f>
        <v>-1.3076042902673057E-2</v>
      </c>
      <c r="D219" s="22">
        <f>+'4.2.1.2.2'!D219/'4.2.1.2.2'!D218-1</f>
        <v>-6.9310011700080554E-2</v>
      </c>
      <c r="E219" s="50">
        <f>+'4.2.1.2.2'!E219/'4.2.1.2.2'!E218-1</f>
        <v>-3.3506107285166897E-2</v>
      </c>
      <c r="F219" s="22">
        <f>+'4.2.1.2.2'!F219/'4.2.1.2.2'!F218-1</f>
        <v>-1.2599209619658103E-2</v>
      </c>
      <c r="G219" s="22">
        <f>+'4.2.1.2.2'!G219/'4.2.1.2.2'!G218-1</f>
        <v>-3.0019038260762798E-2</v>
      </c>
      <c r="H219" s="22">
        <f>+'4.2.1.2.2'!H219/'4.2.1.2.2'!H218-1</f>
        <v>-5.4337784957620316E-2</v>
      </c>
      <c r="I219" s="22">
        <f>+'4.2.1.2.2'!I219/'4.2.1.2.2'!I218-1</f>
        <v>-2.3038835605843522E-2</v>
      </c>
      <c r="J219" s="26">
        <f>+'4.2.1.2.2'!J219/'4.2.1.2.2'!J218-1</f>
        <v>-2.2776699787730004E-2</v>
      </c>
      <c r="K219" s="97">
        <f>+'4.2.1.2.2'!K219/'4.2.1.2.2'!K218-1</f>
        <v>-3.0120672915752267E-2</v>
      </c>
    </row>
    <row r="220" spans="1:11">
      <c r="A220" s="256"/>
      <c r="B220" s="10" t="s">
        <v>5</v>
      </c>
      <c r="C220" s="21">
        <f>+'4.2.1.2.2'!C220/'4.2.1.2.2'!C219-1</f>
        <v>-3.0131184445985282E-2</v>
      </c>
      <c r="D220" s="22">
        <f>+'4.2.1.2.2'!D220/'4.2.1.2.2'!D219-1</f>
        <v>-3.0053308045699056E-2</v>
      </c>
      <c r="E220" s="50">
        <f>+'4.2.1.2.2'!E220/'4.2.1.2.2'!E219-1</f>
        <v>-6.6062037206260138E-2</v>
      </c>
      <c r="F220" s="22">
        <f>+'4.2.1.2.2'!F220/'4.2.1.2.2'!F219-1</f>
        <v>-2.5801183136224926E-2</v>
      </c>
      <c r="G220" s="22">
        <f>+'4.2.1.2.2'!G220/'4.2.1.2.2'!G219-1</f>
        <v>-2.0477043377855053E-2</v>
      </c>
      <c r="H220" s="22">
        <f>+'4.2.1.2.2'!H220/'4.2.1.2.2'!H219-1</f>
        <v>-0.19875055596810054</v>
      </c>
      <c r="I220" s="22">
        <f>+'4.2.1.2.2'!I220/'4.2.1.2.2'!I219-1</f>
        <v>-0.11721135925390058</v>
      </c>
      <c r="J220" s="26">
        <f>+'4.2.1.2.2'!J220/'4.2.1.2.2'!J219-1</f>
        <v>-0.2217617270788913</v>
      </c>
      <c r="K220" s="97">
        <f>+'4.2.1.2.2'!K220/'4.2.1.2.2'!K219-1</f>
        <v>-7.7967833644032702E-2</v>
      </c>
    </row>
    <row r="221" spans="1:11">
      <c r="A221" s="256"/>
      <c r="B221" s="10" t="s">
        <v>6</v>
      </c>
      <c r="C221" s="21">
        <f>+'4.2.1.2.2'!C221/'4.2.1.2.2'!C220-1</f>
        <v>7.3200629661431815E-3</v>
      </c>
      <c r="D221" s="22">
        <f>+'4.2.1.2.2'!D221/'4.2.1.2.2'!D220-1</f>
        <v>-3.9554673966071263E-3</v>
      </c>
      <c r="E221" s="50">
        <f>+'4.2.1.2.2'!E221/'4.2.1.2.2'!E220-1</f>
        <v>5.0132492874688239E-3</v>
      </c>
      <c r="F221" s="22">
        <f>+'4.2.1.2.2'!F221/'4.2.1.2.2'!F220-1</f>
        <v>-1.272189729338391E-2</v>
      </c>
      <c r="G221" s="22">
        <f>+'4.2.1.2.2'!G221/'4.2.1.2.2'!G220-1</f>
        <v>-4.7664522202062187E-4</v>
      </c>
      <c r="H221" s="22">
        <f>+'4.2.1.2.2'!H221/'4.2.1.2.2'!H220-1</f>
        <v>0.19569908147597492</v>
      </c>
      <c r="I221" s="22">
        <f>+'4.2.1.2.2'!I221/'4.2.1.2.2'!I220-1</f>
        <v>0.14759523533757557</v>
      </c>
      <c r="J221" s="26">
        <f>+'4.2.1.2.2'!J221/'4.2.1.2.2'!J220-1</f>
        <v>-9.8717443791845771E-2</v>
      </c>
      <c r="K221" s="97">
        <f>+'4.2.1.2.2'!K221/'4.2.1.2.2'!K220-1</f>
        <v>4.4915823177029468E-2</v>
      </c>
    </row>
    <row r="222" spans="1:11">
      <c r="A222" s="256"/>
      <c r="B222" s="10" t="s">
        <v>7</v>
      </c>
      <c r="C222" s="21">
        <f>+'4.2.1.2.2'!C222/'4.2.1.2.2'!C221-1</f>
        <v>-1.9892909876333187E-2</v>
      </c>
      <c r="D222" s="22">
        <f>+'4.2.1.2.2'!D222/'4.2.1.2.2'!D221-1</f>
        <v>-3.6935253810108648E-3</v>
      </c>
      <c r="E222" s="50">
        <f>+'4.2.1.2.2'!E222/'4.2.1.2.2'!E221-1</f>
        <v>-1.4579064715026679E-2</v>
      </c>
      <c r="F222" s="22">
        <f>+'4.2.1.2.2'!F222/'4.2.1.2.2'!F221-1</f>
        <v>-1.8436310488664565E-2</v>
      </c>
      <c r="G222" s="22">
        <f>+'4.2.1.2.2'!G222/'4.2.1.2.2'!G221-1</f>
        <v>3.416189235279532E-3</v>
      </c>
      <c r="H222" s="22">
        <f>+'4.2.1.2.2'!H222/'4.2.1.2.2'!H221-1</f>
        <v>3.9806282429499795E-4</v>
      </c>
      <c r="I222" s="22">
        <f>+'4.2.1.2.2'!I222/'4.2.1.2.2'!I221-1</f>
        <v>-3.750564644854304E-2</v>
      </c>
      <c r="J222" s="26">
        <f>+'4.2.1.2.2'!J222/'4.2.1.2.2'!J221-1</f>
        <v>0.65816772428468284</v>
      </c>
      <c r="K222" s="97">
        <f>+'4.2.1.2.2'!K222/'4.2.1.2.2'!K221-1</f>
        <v>-1.0712580166021612E-2</v>
      </c>
    </row>
    <row r="223" spans="1:11">
      <c r="A223" s="256"/>
      <c r="B223" s="10" t="s">
        <v>8</v>
      </c>
      <c r="C223" s="21">
        <f>+'4.2.1.2.2'!C223/'4.2.1.2.2'!C222-1</f>
        <v>4.4005939778398062E-2</v>
      </c>
      <c r="D223" s="22">
        <f>+'4.2.1.2.2'!D223/'4.2.1.2.2'!D222-1</f>
        <v>5.2036467721787938E-2</v>
      </c>
      <c r="E223" s="50">
        <f>+'4.2.1.2.2'!E223/'4.2.1.2.2'!E222-1</f>
        <v>5.0511671661772173E-2</v>
      </c>
      <c r="F223" s="22">
        <f>+'4.2.1.2.2'!F223/'4.2.1.2.2'!F222-1</f>
        <v>6.8169940436747956E-2</v>
      </c>
      <c r="G223" s="22">
        <f>+'4.2.1.2.2'!G223/'4.2.1.2.2'!G222-1</f>
        <v>3.4675511883253352E-2</v>
      </c>
      <c r="H223" s="22">
        <f>+'4.2.1.2.2'!H223/'4.2.1.2.2'!H222-1</f>
        <v>6.3988852974549149E-2</v>
      </c>
      <c r="I223" s="22">
        <f>+'4.2.1.2.2'!I223/'4.2.1.2.2'!I222-1</f>
        <v>3.9034324856595859E-2</v>
      </c>
      <c r="J223" s="26">
        <f>+'4.2.1.2.2'!J223/'4.2.1.2.2'!J222-1</f>
        <v>-0.14194051056418722</v>
      </c>
      <c r="K223" s="97">
        <f>+'4.2.1.2.2'!K223/'4.2.1.2.2'!K222-1</f>
        <v>5.5661263793480797E-2</v>
      </c>
    </row>
    <row r="224" spans="1:11">
      <c r="A224" s="256"/>
      <c r="B224" s="10" t="s">
        <v>9</v>
      </c>
      <c r="C224" s="21">
        <f>+'4.2.1.2.2'!C224/'4.2.1.2.2'!C223-1</f>
        <v>8.6357699023422718E-3</v>
      </c>
      <c r="D224" s="22">
        <f>+'4.2.1.2.2'!D224/'4.2.1.2.2'!D223-1</f>
        <v>1.8725463402986309E-2</v>
      </c>
      <c r="E224" s="50">
        <f>+'4.2.1.2.2'!E224/'4.2.1.2.2'!E223-1</f>
        <v>2.7966428116710462E-2</v>
      </c>
      <c r="F224" s="22">
        <f>+'4.2.1.2.2'!F224/'4.2.1.2.2'!F223-1</f>
        <v>3.3240626174499521E-2</v>
      </c>
      <c r="G224" s="22">
        <f>+'4.2.1.2.2'!G224/'4.2.1.2.2'!G223-1</f>
        <v>-1.5002357744058337E-3</v>
      </c>
      <c r="H224" s="22">
        <f>+'4.2.1.2.2'!H224/'4.2.1.2.2'!H223-1</f>
        <v>1.8410282833053904E-2</v>
      </c>
      <c r="I224" s="22">
        <f>+'4.2.1.2.2'!I224/'4.2.1.2.2'!I223-1</f>
        <v>4.3313420581039486E-2</v>
      </c>
      <c r="J224" s="26">
        <f>+'4.2.1.2.2'!J224/'4.2.1.2.2'!J223-1</f>
        <v>1.3820638820638775E-2</v>
      </c>
      <c r="K224" s="97">
        <f>+'4.2.1.2.2'!K224/'4.2.1.2.2'!K223-1</f>
        <v>2.2531370155249641E-2</v>
      </c>
    </row>
    <row r="225" spans="1:11">
      <c r="A225" s="256"/>
      <c r="B225" s="10" t="s">
        <v>10</v>
      </c>
      <c r="C225" s="21">
        <f>+'4.2.1.2.2'!C225/'4.2.1.2.2'!C224-1</f>
        <v>-4.1940398247373278E-2</v>
      </c>
      <c r="D225" s="22">
        <f>+'4.2.1.2.2'!D225/'4.2.1.2.2'!D224-1</f>
        <v>2.0542959662112947E-2</v>
      </c>
      <c r="E225" s="50">
        <f>+'4.2.1.2.2'!E225/'4.2.1.2.2'!E224-1</f>
        <v>-5.9564627248285484E-2</v>
      </c>
      <c r="F225" s="22">
        <f>+'4.2.1.2.2'!F225/'4.2.1.2.2'!F224-1</f>
        <v>-6.441644424870141E-2</v>
      </c>
      <c r="G225" s="22">
        <f>+'4.2.1.2.2'!G225/'4.2.1.2.2'!G224-1</f>
        <v>-2.4740599272344843E-2</v>
      </c>
      <c r="H225" s="22">
        <f>+'4.2.1.2.2'!H225/'4.2.1.2.2'!H224-1</f>
        <v>-7.366749338899059E-2</v>
      </c>
      <c r="I225" s="22">
        <f>+'4.2.1.2.2'!I225/'4.2.1.2.2'!I224-1</f>
        <v>-0.13037770038377183</v>
      </c>
      <c r="J225" s="26">
        <f>+'4.2.1.2.2'!J225/'4.2.1.2.2'!J224-1</f>
        <v>0.22077631284327537</v>
      </c>
      <c r="K225" s="97">
        <f>+'4.2.1.2.2'!K225/'4.2.1.2.2'!K224-1</f>
        <v>-5.990680412330629E-2</v>
      </c>
    </row>
    <row r="226" spans="1:11">
      <c r="A226" s="256"/>
      <c r="B226" s="10" t="s">
        <v>11</v>
      </c>
      <c r="C226" s="21">
        <f>+'4.2.1.2.2'!C226/'4.2.1.2.2'!C225-1</f>
        <v>1.4346583457518935E-2</v>
      </c>
      <c r="D226" s="22">
        <f>+'4.2.1.2.2'!D226/'4.2.1.2.2'!D225-1</f>
        <v>3.8779475990368129E-2</v>
      </c>
      <c r="E226" s="50">
        <f>+'4.2.1.2.2'!E226/'4.2.1.2.2'!E225-1</f>
        <v>2.5138570113191649E-2</v>
      </c>
      <c r="F226" s="22">
        <f>+'4.2.1.2.2'!F226/'4.2.1.2.2'!F225-1</f>
        <v>-0.11567360270970573</v>
      </c>
      <c r="G226" s="22">
        <f>+'4.2.1.2.2'!G226/'4.2.1.2.2'!G225-1</f>
        <v>3.1224799031903672E-2</v>
      </c>
      <c r="H226" s="22">
        <f>+'4.2.1.2.2'!H226/'4.2.1.2.2'!H225-1</f>
        <v>-8.5347939141623419E-3</v>
      </c>
      <c r="I226" s="22">
        <f>+'4.2.1.2.2'!I226/'4.2.1.2.2'!I225-1</f>
        <v>-8.8007939559133774E-3</v>
      </c>
      <c r="J226" s="26">
        <f>+'4.2.1.2.2'!J226/'4.2.1.2.2'!J225-1</f>
        <v>-0.13782165398931867</v>
      </c>
      <c r="K226" s="97">
        <f>+'4.2.1.2.2'!K226/'4.2.1.2.2'!K225-1</f>
        <v>-2.9901781036936415E-2</v>
      </c>
    </row>
    <row r="227" spans="1:11" ht="15" thickBot="1">
      <c r="A227" s="257"/>
      <c r="B227" s="209" t="s">
        <v>12</v>
      </c>
      <c r="C227" s="27">
        <f>+'4.2.1.2.2'!C227/'4.2.1.2.2'!C226-1</f>
        <v>-0.10617685552895517</v>
      </c>
      <c r="D227" s="28">
        <f>+'4.2.1.2.2'!D227/'4.2.1.2.2'!D226-1</f>
        <v>-4.9825497188349943E-2</v>
      </c>
      <c r="E227" s="202">
        <f>+'4.2.1.2.2'!E227/'4.2.1.2.2'!E226-1</f>
        <v>-0.10850933442279342</v>
      </c>
      <c r="F227" s="28">
        <f>+'4.2.1.2.2'!F227/'4.2.1.2.2'!F226-1</f>
        <v>-0.12985178688697729</v>
      </c>
      <c r="G227" s="28">
        <f>+'4.2.1.2.2'!G227/'4.2.1.2.2'!G226-1</f>
        <v>-5.085495316882882E-2</v>
      </c>
      <c r="H227" s="28">
        <f>+'4.2.1.2.2'!H227/'4.2.1.2.2'!H226-1</f>
        <v>-0.14275132877575758</v>
      </c>
      <c r="I227" s="28">
        <f>+'4.2.1.2.2'!I227/'4.2.1.2.2'!I226-1</f>
        <v>-0.14048699864301928</v>
      </c>
      <c r="J227" s="29">
        <f>+'4.2.1.2.2'!J227/'4.2.1.2.2'!J226-1</f>
        <v>-0.13247237551776347</v>
      </c>
      <c r="K227" s="98">
        <f>+'4.2.1.2.2'!K227/'4.2.1.2.2'!K226-1</f>
        <v>-0.11530164087096473</v>
      </c>
    </row>
    <row r="228" spans="1:11">
      <c r="A228" s="255">
        <v>2011</v>
      </c>
      <c r="B228" s="9" t="s">
        <v>1</v>
      </c>
      <c r="C228" s="30">
        <f>+'4.2.1.2.2'!C228/'4.2.1.2.2'!C227-1</f>
        <v>-0.17729117084660706</v>
      </c>
      <c r="D228" s="31">
        <f>+'4.2.1.2.2'!D228/'4.2.1.2.2'!D227-1</f>
        <v>-8.0646627339411192E-2</v>
      </c>
      <c r="E228" s="53">
        <f>+'4.2.1.2.2'!E228/'4.2.1.2.2'!E227-1</f>
        <v>-0.1381821355639492</v>
      </c>
      <c r="F228" s="31">
        <f>+'4.2.1.2.2'!F228/'4.2.1.2.2'!F227-1</f>
        <v>-0.22938403864846635</v>
      </c>
      <c r="G228" s="31">
        <f>+'4.2.1.2.2'!G228/'4.2.1.2.2'!G227-1</f>
        <v>-0.12042609170266039</v>
      </c>
      <c r="H228" s="31">
        <f>+'4.2.1.2.2'!H228/'4.2.1.2.2'!H227-1</f>
        <v>-7.916256179582537E-2</v>
      </c>
      <c r="I228" s="31">
        <f>+'4.2.1.2.2'!I228/'4.2.1.2.2'!I227-1</f>
        <v>-0.14035981701125999</v>
      </c>
      <c r="J228" s="32">
        <f>+'4.2.1.2.2'!J228/'4.2.1.2.2'!J227-1</f>
        <v>0.18975838442120452</v>
      </c>
      <c r="K228" s="96">
        <f>+'4.2.1.2.2'!K228/'4.2.1.2.2'!K227-1</f>
        <v>-0.1496001659181857</v>
      </c>
    </row>
    <row r="229" spans="1:11">
      <c r="A229" s="256"/>
      <c r="B229" s="10" t="s">
        <v>2</v>
      </c>
      <c r="C229" s="21">
        <f>+'4.2.1.2.2'!C229/'4.2.1.2.2'!C228-1</f>
        <v>-2.3518646759622897E-2</v>
      </c>
      <c r="D229" s="22">
        <f>+'4.2.1.2.2'!D229/'4.2.1.2.2'!D228-1</f>
        <v>-4.6179475898343481E-2</v>
      </c>
      <c r="E229" s="50">
        <f>+'4.2.1.2.2'!E229/'4.2.1.2.2'!E228-1</f>
        <v>-3.7896477962892416E-2</v>
      </c>
      <c r="F229" s="22">
        <f>+'4.2.1.2.2'!F229/'4.2.1.2.2'!F228-1</f>
        <v>-3.6388078406827784E-2</v>
      </c>
      <c r="G229" s="22">
        <f>+'4.2.1.2.2'!G229/'4.2.1.2.2'!G228-1</f>
        <v>-4.1976475276034653E-2</v>
      </c>
      <c r="H229" s="22">
        <f>+'4.2.1.2.2'!H229/'4.2.1.2.2'!H228-1</f>
        <v>-0.1185886711651476</v>
      </c>
      <c r="I229" s="22">
        <f>+'4.2.1.2.2'!I229/'4.2.1.2.2'!I228-1</f>
        <v>4.5480417180917554E-2</v>
      </c>
      <c r="J229" s="26">
        <f>+'4.2.1.2.2'!J229/'4.2.1.2.2'!J228-1</f>
        <v>-0.27969204655674107</v>
      </c>
      <c r="K229" s="97">
        <f>+'4.2.1.2.2'!K229/'4.2.1.2.2'!K228-1</f>
        <v>-5.3760591093749754E-2</v>
      </c>
    </row>
    <row r="230" spans="1:11">
      <c r="A230" s="256"/>
      <c r="B230" s="10" t="s">
        <v>3</v>
      </c>
      <c r="C230" s="21">
        <f>+'4.2.1.2.2'!C230/'4.2.1.2.2'!C229-1</f>
        <v>7.2738871270512373E-2</v>
      </c>
      <c r="D230" s="22">
        <f>+'4.2.1.2.2'!D230/'4.2.1.2.2'!D229-1</f>
        <v>0.11742578547313931</v>
      </c>
      <c r="E230" s="50">
        <f>+'4.2.1.2.2'!E230/'4.2.1.2.2'!E229-1</f>
        <v>9.1817733741815566E-2</v>
      </c>
      <c r="F230" s="22">
        <f>+'4.2.1.2.2'!F230/'4.2.1.2.2'!F229-1</f>
        <v>6.5543826794001392E-2</v>
      </c>
      <c r="G230" s="22">
        <f>+'4.2.1.2.2'!G230/'4.2.1.2.2'!G229-1</f>
        <v>0.13747912850578636</v>
      </c>
      <c r="H230" s="22">
        <f>+'4.2.1.2.2'!H230/'4.2.1.2.2'!H229-1</f>
        <v>0.28514276882509448</v>
      </c>
      <c r="I230" s="22">
        <f>+'4.2.1.2.2'!I230/'4.2.1.2.2'!I229-1</f>
        <v>9.4479732078821987E-2</v>
      </c>
      <c r="J230" s="26">
        <f>+'4.2.1.2.2'!J230/'4.2.1.2.2'!J229-1</f>
        <v>0.45957819259059773</v>
      </c>
      <c r="K230" s="97">
        <f>+'4.2.1.2.2'!K230/'4.2.1.2.2'!K229-1</f>
        <v>0.13685138311135203</v>
      </c>
    </row>
    <row r="231" spans="1:11">
      <c r="A231" s="256"/>
      <c r="B231" s="10" t="s">
        <v>4</v>
      </c>
      <c r="C231" s="21">
        <f>+'4.2.1.2.2'!C231/'4.2.1.2.2'!C230-1</f>
        <v>-5.2114860506026206E-2</v>
      </c>
      <c r="D231" s="22">
        <f>+'4.2.1.2.2'!D231/'4.2.1.2.2'!D230-1</f>
        <v>2.1986564281619492E-2</v>
      </c>
      <c r="E231" s="50">
        <f>+'4.2.1.2.2'!E231/'4.2.1.2.2'!E230-1</f>
        <v>-1.2080832342506453E-2</v>
      </c>
      <c r="F231" s="22">
        <f>+'4.2.1.2.2'!F231/'4.2.1.2.2'!F230-1</f>
        <v>6.5030480818171421E-2</v>
      </c>
      <c r="G231" s="22">
        <f>+'4.2.1.2.2'!G231/'4.2.1.2.2'!G230-1</f>
        <v>4.2264913084342881E-2</v>
      </c>
      <c r="H231" s="22">
        <f>+'4.2.1.2.2'!H231/'4.2.1.2.2'!H230-1</f>
        <v>-1.1973517415618917E-2</v>
      </c>
      <c r="I231" s="22">
        <f>+'4.2.1.2.2'!I231/'4.2.1.2.2'!I230-1</f>
        <v>-3.2351720742987977E-3</v>
      </c>
      <c r="J231" s="26">
        <f>+'4.2.1.2.2'!J231/'4.2.1.2.2'!J230-1</f>
        <v>-0.24933402525514614</v>
      </c>
      <c r="K231" s="97">
        <f>+'4.2.1.2.2'!K231/'4.2.1.2.2'!K230-1</f>
        <v>1.1755405357610327E-2</v>
      </c>
    </row>
    <row r="232" spans="1:11">
      <c r="A232" s="256"/>
      <c r="B232" s="10" t="s">
        <v>5</v>
      </c>
      <c r="C232" s="21">
        <f>+'4.2.1.2.2'!C232/'4.2.1.2.2'!C231-1</f>
        <v>3.856723707401688E-2</v>
      </c>
      <c r="D232" s="22">
        <f>+'4.2.1.2.2'!D232/'4.2.1.2.2'!D231-1</f>
        <v>5.2114685710758835E-2</v>
      </c>
      <c r="E232" s="50">
        <f>+'4.2.1.2.2'!E232/'4.2.1.2.2'!E231-1</f>
        <v>4.1722847639139804E-2</v>
      </c>
      <c r="F232" s="22">
        <f>+'4.2.1.2.2'!F232/'4.2.1.2.2'!F231-1</f>
        <v>2.3907591410071261E-2</v>
      </c>
      <c r="G232" s="22">
        <f>+'4.2.1.2.2'!G232/'4.2.1.2.2'!G231-1</f>
        <v>5.0308461684390071E-2</v>
      </c>
      <c r="H232" s="22">
        <f>+'4.2.1.2.2'!H232/'4.2.1.2.2'!H231-1</f>
        <v>1.5465884769087168E-2</v>
      </c>
      <c r="I232" s="22">
        <f>+'4.2.1.2.2'!I232/'4.2.1.2.2'!I231-1</f>
        <v>0.13240546276203413</v>
      </c>
      <c r="J232" s="26">
        <f>+'4.2.1.2.2'!J232/'4.2.1.2.2'!J231-1</f>
        <v>-0.14422220173902356</v>
      </c>
      <c r="K232" s="97">
        <f>+'4.2.1.2.2'!K232/'4.2.1.2.2'!K231-1</f>
        <v>3.6103758345772174E-2</v>
      </c>
    </row>
    <row r="233" spans="1:11">
      <c r="A233" s="256"/>
      <c r="B233" s="10" t="s">
        <v>6</v>
      </c>
      <c r="C233" s="21">
        <f>+'4.2.1.2.2'!C233/'4.2.1.2.2'!C232-1</f>
        <v>-1.1896492432801664E-2</v>
      </c>
      <c r="D233" s="22">
        <f>+'4.2.1.2.2'!D233/'4.2.1.2.2'!D232-1</f>
        <v>-4.8617940887209499E-2</v>
      </c>
      <c r="E233" s="50">
        <f>+'4.2.1.2.2'!E233/'4.2.1.2.2'!E232-1</f>
        <v>-2.2171380538457908E-2</v>
      </c>
      <c r="F233" s="22">
        <f>+'4.2.1.2.2'!F233/'4.2.1.2.2'!F232-1</f>
        <v>-2.3755183937334334E-2</v>
      </c>
      <c r="G233" s="22">
        <f>+'4.2.1.2.2'!G233/'4.2.1.2.2'!G232-1</f>
        <v>-5.2321524426069188E-2</v>
      </c>
      <c r="H233" s="22">
        <f>+'4.2.1.2.2'!H233/'4.2.1.2.2'!H232-1</f>
        <v>5.7114318570894662E-2</v>
      </c>
      <c r="I233" s="22">
        <f>+'4.2.1.2.2'!I233/'4.2.1.2.2'!I232-1</f>
        <v>-5.8256251241571633E-2</v>
      </c>
      <c r="J233" s="26">
        <f>+'4.2.1.2.2'!J233/'4.2.1.2.2'!J232-1</f>
        <v>-0.23873550425447887</v>
      </c>
      <c r="K233" s="97">
        <f>+'4.2.1.2.2'!K233/'4.2.1.2.2'!K232-1</f>
        <v>-9.429638888247438E-3</v>
      </c>
    </row>
    <row r="234" spans="1:11">
      <c r="A234" s="256"/>
      <c r="B234" s="10" t="s">
        <v>7</v>
      </c>
      <c r="C234" s="21">
        <f>+'4.2.1.2.2'!C234/'4.2.1.2.2'!C233-1</f>
        <v>-2.0297129317828122E-2</v>
      </c>
      <c r="D234" s="22">
        <f>+'4.2.1.2.2'!D234/'4.2.1.2.2'!D233-1</f>
        <v>3.6581019872413911E-2</v>
      </c>
      <c r="E234" s="50">
        <f>+'4.2.1.2.2'!E234/'4.2.1.2.2'!E233-1</f>
        <v>-5.4568838658906049E-3</v>
      </c>
      <c r="F234" s="22">
        <f>+'4.2.1.2.2'!F234/'4.2.1.2.2'!F233-1</f>
        <v>-8.664183822151772E-2</v>
      </c>
      <c r="G234" s="22">
        <f>+'4.2.1.2.2'!G234/'4.2.1.2.2'!G233-1</f>
        <v>-4.9624608470187903E-3</v>
      </c>
      <c r="H234" s="22">
        <f>+'4.2.1.2.2'!H234/'4.2.1.2.2'!H233-1</f>
        <v>-6.2001381332282834E-3</v>
      </c>
      <c r="I234" s="22">
        <f>+'4.2.1.2.2'!I234/'4.2.1.2.2'!I233-1</f>
        <v>-0.24429219315802686</v>
      </c>
      <c r="J234" s="26">
        <f>+'4.2.1.2.2'!J234/'4.2.1.2.2'!J233-1</f>
        <v>0.94059942933949592</v>
      </c>
      <c r="K234" s="97">
        <f>+'4.2.1.2.2'!K234/'4.2.1.2.2'!K233-1</f>
        <v>-3.8126085677300914E-2</v>
      </c>
    </row>
    <row r="235" spans="1:11">
      <c r="A235" s="256"/>
      <c r="B235" s="10" t="s">
        <v>8</v>
      </c>
      <c r="C235" s="21">
        <f>+'4.2.1.2.2'!C235/'4.2.1.2.2'!C234-1</f>
        <v>1.2340225669011273E-2</v>
      </c>
      <c r="D235" s="22">
        <f>+'4.2.1.2.2'!D235/'4.2.1.2.2'!D234-1</f>
        <v>-4.7352610298426745E-3</v>
      </c>
      <c r="E235" s="50">
        <f>+'4.2.1.2.2'!E235/'4.2.1.2.2'!E234-1</f>
        <v>6.5881099831814449E-2</v>
      </c>
      <c r="F235" s="22">
        <f>+'4.2.1.2.2'!F235/'4.2.1.2.2'!F234-1</f>
        <v>0.13556367491612464</v>
      </c>
      <c r="G235" s="22">
        <f>+'4.2.1.2.2'!G235/'4.2.1.2.2'!G234-1</f>
        <v>1.0273108868534386E-2</v>
      </c>
      <c r="H235" s="22">
        <f>+'4.2.1.2.2'!H235/'4.2.1.2.2'!H234-1</f>
        <v>2.8707865552714429E-2</v>
      </c>
      <c r="I235" s="22">
        <f>+'4.2.1.2.2'!I235/'4.2.1.2.2'!I234-1</f>
        <v>0.15481638038556711</v>
      </c>
      <c r="J235" s="26">
        <f>+'4.2.1.2.2'!J235/'4.2.1.2.2'!J234-1</f>
        <v>-0.36038641472750466</v>
      </c>
      <c r="K235" s="97">
        <f>+'4.2.1.2.2'!K235/'4.2.1.2.2'!K234-1</f>
        <v>5.8861516965006633E-2</v>
      </c>
    </row>
    <row r="236" spans="1:11">
      <c r="A236" s="256"/>
      <c r="B236" s="10" t="s">
        <v>9</v>
      </c>
      <c r="C236" s="21">
        <f>+'4.2.1.2.2'!C236/'4.2.1.2.2'!C235-1</f>
        <v>-3.4976866810638718E-3</v>
      </c>
      <c r="D236" s="22">
        <f>+'4.2.1.2.2'!D236/'4.2.1.2.2'!D235-1</f>
        <v>3.06316267810951E-2</v>
      </c>
      <c r="E236" s="50">
        <f>+'4.2.1.2.2'!E236/'4.2.1.2.2'!E235-1</f>
        <v>7.6059274901056462E-2</v>
      </c>
      <c r="F236" s="22">
        <f>+'4.2.1.2.2'!F236/'4.2.1.2.2'!F235-1</f>
        <v>0.29396372940502813</v>
      </c>
      <c r="G236" s="22">
        <f>+'4.2.1.2.2'!G236/'4.2.1.2.2'!G235-1</f>
        <v>2.9522849729239686E-2</v>
      </c>
      <c r="H236" s="22">
        <f>+'4.2.1.2.2'!H236/'4.2.1.2.2'!H235-1</f>
        <v>-6.7688671086910679E-2</v>
      </c>
      <c r="I236" s="22">
        <f>+'4.2.1.2.2'!I236/'4.2.1.2.2'!I235-1</f>
        <v>0.11852335474908848</v>
      </c>
      <c r="J236" s="26">
        <f>+'4.2.1.2.2'!J236/'4.2.1.2.2'!J235-1</f>
        <v>-7.6562114102247447E-2</v>
      </c>
      <c r="K236" s="97">
        <f>+'4.2.1.2.2'!K236/'4.2.1.2.2'!K235-1</f>
        <v>7.9493062466171382E-2</v>
      </c>
    </row>
    <row r="237" spans="1:11">
      <c r="A237" s="256"/>
      <c r="B237" s="10" t="s">
        <v>10</v>
      </c>
      <c r="C237" s="21">
        <f>+'4.2.1.2.2'!C237/'4.2.1.2.2'!C236-1</f>
        <v>-2.4842071968476431E-2</v>
      </c>
      <c r="D237" s="22">
        <f>+'4.2.1.2.2'!D237/'4.2.1.2.2'!D236-1</f>
        <v>5.0402409081651278E-4</v>
      </c>
      <c r="E237" s="50">
        <f>+'4.2.1.2.2'!E237/'4.2.1.2.2'!E236-1</f>
        <v>-4.656350251540009E-2</v>
      </c>
      <c r="F237" s="22">
        <f>+'4.2.1.2.2'!F237/'4.2.1.2.2'!F236-1</f>
        <v>-9.415914090290689E-2</v>
      </c>
      <c r="G237" s="22">
        <f>+'4.2.1.2.2'!G237/'4.2.1.2.2'!G236-1</f>
        <v>-2.0183796092786643E-2</v>
      </c>
      <c r="H237" s="22">
        <f>+'4.2.1.2.2'!H237/'4.2.1.2.2'!H236-1</f>
        <v>9.4263936910730095E-3</v>
      </c>
      <c r="I237" s="22">
        <f>+'4.2.1.2.2'!I237/'4.2.1.2.2'!I236-1</f>
        <v>-3.0149143625721408E-2</v>
      </c>
      <c r="J237" s="26">
        <f>+'4.2.1.2.2'!J237/'4.2.1.2.2'!J236-1</f>
        <v>0.33361449996914017</v>
      </c>
      <c r="K237" s="97">
        <f>+'4.2.1.2.2'!K237/'4.2.1.2.2'!K236-1</f>
        <v>-3.9676614622887851E-2</v>
      </c>
    </row>
    <row r="238" spans="1:11">
      <c r="A238" s="256"/>
      <c r="B238" s="10" t="s">
        <v>11</v>
      </c>
      <c r="C238" s="21">
        <f>+'4.2.1.2.2'!C238/'4.2.1.2.2'!C237-1</f>
        <v>-2.2193457836977126E-2</v>
      </c>
      <c r="D238" s="22">
        <f>+'4.2.1.2.2'!D238/'4.2.1.2.2'!D237-1</f>
        <v>-5.5116378582863446E-3</v>
      </c>
      <c r="E238" s="50">
        <f>+'4.2.1.2.2'!E238/'4.2.1.2.2'!E237-1</f>
        <v>4.5791965585528782E-3</v>
      </c>
      <c r="F238" s="22">
        <f>+'4.2.1.2.2'!F238/'4.2.1.2.2'!F237-1</f>
        <v>-0.11547843688107551</v>
      </c>
      <c r="G238" s="22">
        <f>+'4.2.1.2.2'!G238/'4.2.1.2.2'!G237-1</f>
        <v>1.0900728763598266E-2</v>
      </c>
      <c r="H238" s="22">
        <f>+'4.2.1.2.2'!H238/'4.2.1.2.2'!H237-1</f>
        <v>-2.5492245627910193E-2</v>
      </c>
      <c r="I238" s="22">
        <f>+'4.2.1.2.2'!I238/'4.2.1.2.2'!I237-1</f>
        <v>0.16844597596940014</v>
      </c>
      <c r="J238" s="26">
        <f>+'4.2.1.2.2'!J238/'4.2.1.2.2'!J237-1</f>
        <v>-9.155700908628106E-2</v>
      </c>
      <c r="K238" s="97">
        <f>+'4.2.1.2.2'!K238/'4.2.1.2.2'!K237-1</f>
        <v>-3.1705936155430714E-2</v>
      </c>
    </row>
    <row r="239" spans="1:11" ht="15" thickBot="1">
      <c r="A239" s="257"/>
      <c r="B239" s="209" t="s">
        <v>12</v>
      </c>
      <c r="C239" s="27">
        <f>+'4.2.1.2.2'!C239/'4.2.1.2.2'!C238-1</f>
        <v>-5.5705957304332143E-2</v>
      </c>
      <c r="D239" s="28">
        <f>+'4.2.1.2.2'!D239/'4.2.1.2.2'!D238-1</f>
        <v>-3.1723134205545955E-2</v>
      </c>
      <c r="E239" s="202">
        <f>+'4.2.1.2.2'!E239/'4.2.1.2.2'!E238-1</f>
        <v>-8.8497920587392587E-2</v>
      </c>
      <c r="F239" s="28">
        <f>+'4.2.1.2.2'!F239/'4.2.1.2.2'!F238-1</f>
        <v>-7.6554470343596082E-2</v>
      </c>
      <c r="G239" s="28">
        <f>+'4.2.1.2.2'!G239/'4.2.1.2.2'!G238-1</f>
        <v>-4.4073522832938972E-2</v>
      </c>
      <c r="H239" s="28">
        <f>+'4.2.1.2.2'!H239/'4.2.1.2.2'!H238-1</f>
        <v>-4.3008032051427225E-2</v>
      </c>
      <c r="I239" s="28">
        <f>+'4.2.1.2.2'!I239/'4.2.1.2.2'!I238-1</f>
        <v>-0.15022894053902403</v>
      </c>
      <c r="J239" s="29">
        <f>+'4.2.1.2.2'!J239/'4.2.1.2.2'!J238-1</f>
        <v>-0.69105760086944712</v>
      </c>
      <c r="K239" s="98">
        <f>+'4.2.1.2.2'!K239/'4.2.1.2.2'!K238-1</f>
        <v>-6.7604838320031502E-2</v>
      </c>
    </row>
    <row r="240" spans="1:11">
      <c r="A240" s="255">
        <v>2012</v>
      </c>
      <c r="B240" s="9" t="s">
        <v>1</v>
      </c>
      <c r="C240" s="30">
        <f>+'4.2.1.2.2'!C240/'4.2.1.2.2'!C239-1</f>
        <v>-0.10715351244917914</v>
      </c>
      <c r="D240" s="31">
        <f>+'4.2.1.2.2'!D240/'4.2.1.2.2'!D239-1</f>
        <v>-9.2798206921093418E-2</v>
      </c>
      <c r="E240" s="53">
        <f>+'4.2.1.2.2'!E240/'4.2.1.2.2'!E239-1</f>
        <v>-0.12512637104376567</v>
      </c>
      <c r="F240" s="31">
        <f>+'4.2.1.2.2'!F240/'4.2.1.2.2'!F239-1</f>
        <v>-5.1453333058229966E-2</v>
      </c>
      <c r="G240" s="31">
        <f>+'4.2.1.2.2'!G240/'4.2.1.2.2'!G239-1</f>
        <v>-0.11137792050300044</v>
      </c>
      <c r="H240" s="31">
        <f>+'4.2.1.2.2'!H240/'4.2.1.2.2'!H239-1</f>
        <v>-0.12757797895426626</v>
      </c>
      <c r="I240" s="31">
        <f>+'4.2.1.2.2'!I240/'4.2.1.2.2'!I239-1</f>
        <v>-9.892047246176261E-2</v>
      </c>
      <c r="J240" s="32">
        <f>+'4.2.1.2.2'!J240/'4.2.1.2.2'!J239-1</f>
        <v>2.640576045731875</v>
      </c>
      <c r="K240" s="96">
        <f>+'4.2.1.2.2'!K240/'4.2.1.2.2'!K239-1</f>
        <v>-9.8125572800298766E-2</v>
      </c>
    </row>
    <row r="241" spans="1:11">
      <c r="A241" s="256"/>
      <c r="B241" s="10" t="s">
        <v>2</v>
      </c>
      <c r="C241" s="21">
        <f>+'4.2.1.2.2'!C241/'4.2.1.2.2'!C240-1</f>
        <v>-3.8223217893025518E-2</v>
      </c>
      <c r="D241" s="22">
        <f>+'4.2.1.2.2'!D241/'4.2.1.2.2'!D240-1</f>
        <v>-8.4312261854231574E-2</v>
      </c>
      <c r="E241" s="50">
        <f>+'4.2.1.2.2'!E241/'4.2.1.2.2'!E240-1</f>
        <v>-0.10657940261268273</v>
      </c>
      <c r="F241" s="22">
        <f>+'4.2.1.2.2'!F241/'4.2.1.2.2'!F240-1</f>
        <v>-3.4577035221723396E-3</v>
      </c>
      <c r="G241" s="22">
        <f>+'4.2.1.2.2'!G241/'4.2.1.2.2'!G240-1</f>
        <v>-2.6188711797820785E-2</v>
      </c>
      <c r="H241" s="22">
        <f>+'4.2.1.2.2'!H241/'4.2.1.2.2'!H240-1</f>
        <v>-0.18644174613836539</v>
      </c>
      <c r="I241" s="22">
        <f>+'4.2.1.2.2'!I241/'4.2.1.2.2'!I240-1</f>
        <v>-2.9356619015177055E-2</v>
      </c>
      <c r="J241" s="26">
        <f>+'4.2.1.2.2'!J241/'4.2.1.2.2'!J240-1</f>
        <v>-0.12289946099376448</v>
      </c>
      <c r="K241" s="97">
        <f>+'4.2.1.2.2'!K241/'4.2.1.2.2'!K240-1</f>
        <v>-7.513075534868241E-2</v>
      </c>
    </row>
    <row r="242" spans="1:11">
      <c r="A242" s="256"/>
      <c r="B242" s="10" t="s">
        <v>3</v>
      </c>
      <c r="C242" s="21">
        <f>+'4.2.1.2.2'!C242/'4.2.1.2.2'!C241-1</f>
        <v>0.25264172052219358</v>
      </c>
      <c r="D242" s="22">
        <f>+'4.2.1.2.2'!D242/'4.2.1.2.2'!D241-1</f>
        <v>0.18645238151055255</v>
      </c>
      <c r="E242" s="50">
        <f>+'4.2.1.2.2'!E242/'4.2.1.2.2'!E241-1</f>
        <v>0.22598792409957569</v>
      </c>
      <c r="F242" s="22">
        <f>+'4.2.1.2.2'!F242/'4.2.1.2.2'!F241-1</f>
        <v>0.22635481961993542</v>
      </c>
      <c r="G242" s="22">
        <f>+'4.2.1.2.2'!G242/'4.2.1.2.2'!G241-1</f>
        <v>0.25329836661888216</v>
      </c>
      <c r="H242" s="22">
        <f>+'4.2.1.2.2'!H242/'4.2.1.2.2'!H241-1</f>
        <v>-0.1107093171236827</v>
      </c>
      <c r="I242" s="22">
        <f>+'4.2.1.2.2'!I242/'4.2.1.2.2'!I241-1</f>
        <v>0.33099223944332778</v>
      </c>
      <c r="J242" s="26">
        <f>+'4.2.1.2.2'!J242/'4.2.1.2.2'!J241-1</f>
        <v>-0.36901175701031108</v>
      </c>
      <c r="K242" s="97">
        <f>+'4.2.1.2.2'!K242/'4.2.1.2.2'!K241-1</f>
        <v>0.16228796876449669</v>
      </c>
    </row>
    <row r="243" spans="1:11">
      <c r="A243" s="256"/>
      <c r="B243" s="10" t="s">
        <v>4</v>
      </c>
      <c r="C243" s="21">
        <f>+'4.2.1.2.2'!C243/'4.2.1.2.2'!C242-1</f>
        <v>-4.1057880020403448E-2</v>
      </c>
      <c r="D243" s="22">
        <f>+'4.2.1.2.2'!D243/'4.2.1.2.2'!D242-1</f>
        <v>-0.13192241506288782</v>
      </c>
      <c r="E243" s="50">
        <f>+'4.2.1.2.2'!E243/'4.2.1.2.2'!E242-1</f>
        <v>-0.15188977241021961</v>
      </c>
      <c r="F243" s="22">
        <f>+'4.2.1.2.2'!F243/'4.2.1.2.2'!F242-1</f>
        <v>-0.15852513992123873</v>
      </c>
      <c r="G243" s="22">
        <f>+'4.2.1.2.2'!G243/'4.2.1.2.2'!G242-1</f>
        <v>-9.7474913584363887E-2</v>
      </c>
      <c r="H243" s="22">
        <f>+'4.2.1.2.2'!H243/'4.2.1.2.2'!H242-1</f>
        <v>-0.20709397126439211</v>
      </c>
      <c r="I243" s="22">
        <f>+'4.2.1.2.2'!I243/'4.2.1.2.2'!I242-1</f>
        <v>-0.13077595461328562</v>
      </c>
      <c r="J243" s="26">
        <f>+'4.2.1.2.2'!J243/'4.2.1.2.2'!J242-1</f>
        <v>0.81580096027935389</v>
      </c>
      <c r="K243" s="97">
        <f>+'4.2.1.2.2'!K243/'4.2.1.2.2'!K242-1</f>
        <v>-0.14008051651770226</v>
      </c>
    </row>
    <row r="244" spans="1:11">
      <c r="A244" s="256"/>
      <c r="B244" s="10" t="s">
        <v>5</v>
      </c>
      <c r="C244" s="21">
        <f>+'4.2.1.2.2'!C244/'4.2.1.2.2'!C243-1</f>
        <v>0.10967009891741064</v>
      </c>
      <c r="D244" s="22">
        <f>+'4.2.1.2.2'!D244/'4.2.1.2.2'!D243-1</f>
        <v>0.20036563865713153</v>
      </c>
      <c r="E244" s="50">
        <f>+'4.2.1.2.2'!E244/'4.2.1.2.2'!E243-1</f>
        <v>2.4618169150522951E-2</v>
      </c>
      <c r="F244" s="22">
        <f>+'4.2.1.2.2'!F244/'4.2.1.2.2'!F243-1</f>
        <v>8.1492102689870949E-2</v>
      </c>
      <c r="G244" s="22">
        <f>+'4.2.1.2.2'!G244/'4.2.1.2.2'!G243-1</f>
        <v>7.5419703277890493E-2</v>
      </c>
      <c r="H244" s="22">
        <f>+'4.2.1.2.2'!H244/'4.2.1.2.2'!H243-1</f>
        <v>0.14942011069505723</v>
      </c>
      <c r="I244" s="22">
        <f>+'4.2.1.2.2'!I244/'4.2.1.2.2'!I243-1</f>
        <v>0.11476754367517672</v>
      </c>
      <c r="J244" s="26">
        <f>+'4.2.1.2.2'!J244/'4.2.1.2.2'!J243-1</f>
        <v>-0.2847205528846154</v>
      </c>
      <c r="K244" s="97">
        <f>+'4.2.1.2.2'!K244/'4.2.1.2.2'!K243-1</f>
        <v>9.1760531537980805E-2</v>
      </c>
    </row>
    <row r="245" spans="1:11">
      <c r="A245" s="256"/>
      <c r="B245" s="10" t="s">
        <v>6</v>
      </c>
      <c r="C245" s="21">
        <f>+'4.2.1.2.2'!C245/'4.2.1.2.2'!C244-1</f>
        <v>-3.0565387240926278E-2</v>
      </c>
      <c r="D245" s="22">
        <f>+'4.2.1.2.2'!D245/'4.2.1.2.2'!D244-1</f>
        <v>-5.2357938849513008E-2</v>
      </c>
      <c r="E245" s="50">
        <f>+'4.2.1.2.2'!E245/'4.2.1.2.2'!E244-1</f>
        <v>-1.7024473881635527E-2</v>
      </c>
      <c r="F245" s="22">
        <f>+'4.2.1.2.2'!F245/'4.2.1.2.2'!F244-1</f>
        <v>3.4475934655018081E-2</v>
      </c>
      <c r="G245" s="22">
        <f>+'4.2.1.2.2'!G245/'4.2.1.2.2'!G244-1</f>
        <v>-2.7409110806177361E-2</v>
      </c>
      <c r="H245" s="22">
        <f>+'4.2.1.2.2'!H245/'4.2.1.2.2'!H244-1</f>
        <v>-0.10249408790641279</v>
      </c>
      <c r="I245" s="22">
        <f>+'4.2.1.2.2'!I245/'4.2.1.2.2'!I244-1</f>
        <v>-2.8260592434306231E-2</v>
      </c>
      <c r="J245" s="26">
        <f>+'4.2.1.2.2'!J245/'4.2.1.2.2'!J244-1</f>
        <v>-5.5871788947467915E-2</v>
      </c>
      <c r="K245" s="97">
        <f>+'4.2.1.2.2'!K245/'4.2.1.2.2'!K244-1</f>
        <v>-2.0755411683948788E-2</v>
      </c>
    </row>
    <row r="246" spans="1:11">
      <c r="A246" s="256"/>
      <c r="B246" s="10" t="s">
        <v>7</v>
      </c>
      <c r="C246" s="21">
        <f>+'4.2.1.2.2'!C246/'4.2.1.2.2'!C245-1</f>
        <v>1.5063337766410001E-2</v>
      </c>
      <c r="D246" s="22">
        <f>+'4.2.1.2.2'!D246/'4.2.1.2.2'!D245-1</f>
        <v>5.5551816284988176E-2</v>
      </c>
      <c r="E246" s="50">
        <f>+'4.2.1.2.2'!E246/'4.2.1.2.2'!E245-1</f>
        <v>2.0770242966930752E-2</v>
      </c>
      <c r="F246" s="22">
        <f>+'4.2.1.2.2'!F246/'4.2.1.2.2'!F245-1</f>
        <v>-9.9463300749508265E-3</v>
      </c>
      <c r="G246" s="22">
        <f>+'4.2.1.2.2'!G246/'4.2.1.2.2'!G245-1</f>
        <v>2.5751881021835565E-2</v>
      </c>
      <c r="H246" s="22">
        <f>+'4.2.1.2.2'!H246/'4.2.1.2.2'!H245-1</f>
        <v>6.9838271154172071E-2</v>
      </c>
      <c r="I246" s="22">
        <f>+'4.2.1.2.2'!I246/'4.2.1.2.2'!I245-1</f>
        <v>6.4199593494740359E-3</v>
      </c>
      <c r="J246" s="26">
        <f>+'4.2.1.2.2'!J246/'4.2.1.2.2'!J245-1</f>
        <v>0.81870564417450886</v>
      </c>
      <c r="K246" s="97">
        <f>+'4.2.1.2.2'!K246/'4.2.1.2.2'!K245-1</f>
        <v>2.0306069338463351E-2</v>
      </c>
    </row>
    <row r="247" spans="1:11">
      <c r="A247" s="256"/>
      <c r="B247" s="10" t="s">
        <v>8</v>
      </c>
      <c r="C247" s="21">
        <f>+'4.2.1.2.2'!C247/'4.2.1.2.2'!C246-1</f>
        <v>-6.519310687061286E-2</v>
      </c>
      <c r="D247" s="22">
        <f>+'4.2.1.2.2'!D247/'4.2.1.2.2'!D246-1</f>
        <v>-0.18840724572992407</v>
      </c>
      <c r="E247" s="50">
        <f>+'4.2.1.2.2'!E247/'4.2.1.2.2'!E246-1</f>
        <v>-0.25914757137094147</v>
      </c>
      <c r="F247" s="22">
        <f>+'4.2.1.2.2'!F247/'4.2.1.2.2'!F246-1</f>
        <v>0.12092930082419762</v>
      </c>
      <c r="G247" s="22">
        <f>+'4.2.1.2.2'!G247/'4.2.1.2.2'!G246-1</f>
        <v>-9.9252525190405283E-3</v>
      </c>
      <c r="H247" s="22">
        <f>+'4.2.1.2.2'!H247/'4.2.1.2.2'!H246-1</f>
        <v>-0.37963748038686185</v>
      </c>
      <c r="I247" s="22">
        <f>+'4.2.1.2.2'!I247/'4.2.1.2.2'!I246-1</f>
        <v>-7.2289755244428267E-2</v>
      </c>
      <c r="J247" s="26">
        <f>+'4.2.1.2.2'!J247/'4.2.1.2.2'!J246-1</f>
        <v>-0.45139390084282371</v>
      </c>
      <c r="K247" s="97">
        <f>+'4.2.1.2.2'!K247/'4.2.1.2.2'!K246-1</f>
        <v>-8.0543606808985313E-2</v>
      </c>
    </row>
    <row r="248" spans="1:11">
      <c r="A248" s="256"/>
      <c r="B248" s="10" t="s">
        <v>9</v>
      </c>
      <c r="C248" s="21">
        <f>+'4.2.1.2.2'!C248/'4.2.1.2.2'!C247-1</f>
        <v>7.7927625604412576E-3</v>
      </c>
      <c r="D248" s="22">
        <f>+'4.2.1.2.2'!D248/'4.2.1.2.2'!D247-1</f>
        <v>3.9060675168919534E-2</v>
      </c>
      <c r="E248" s="50">
        <f>+'4.2.1.2.2'!E248/'4.2.1.2.2'!E247-1</f>
        <v>-0.23639883460176125</v>
      </c>
      <c r="F248" s="22">
        <f>+'4.2.1.2.2'!F248/'4.2.1.2.2'!F247-1</f>
        <v>-3.958987587342E-2</v>
      </c>
      <c r="G248" s="22">
        <f>+'4.2.1.2.2'!G248/'4.2.1.2.2'!G247-1</f>
        <v>-1.679750772862143E-2</v>
      </c>
      <c r="H248" s="22">
        <f>+'4.2.1.2.2'!H248/'4.2.1.2.2'!H247-1</f>
        <v>-0.57968136133258119</v>
      </c>
      <c r="I248" s="22">
        <f>+'4.2.1.2.2'!I248/'4.2.1.2.2'!I247-1</f>
        <v>-3.3490706617175903E-2</v>
      </c>
      <c r="J248" s="26">
        <f>+'4.2.1.2.2'!J248/'4.2.1.2.2'!J247-1</f>
        <v>0.26571976453799495</v>
      </c>
      <c r="K248" s="97">
        <f>+'4.2.1.2.2'!K248/'4.2.1.2.2'!K247-1</f>
        <v>-0.10467288603275893</v>
      </c>
    </row>
    <row r="249" spans="1:11">
      <c r="A249" s="256"/>
      <c r="B249" s="10" t="s">
        <v>10</v>
      </c>
      <c r="C249" s="21">
        <f>+'4.2.1.2.2'!C249/'4.2.1.2.2'!C248-1</f>
        <v>2.4930502593486947E-2</v>
      </c>
      <c r="D249" s="22">
        <f>+'4.2.1.2.2'!D249/'4.2.1.2.2'!D248-1</f>
        <v>3.4843632811463188E-3</v>
      </c>
      <c r="E249" s="50">
        <f>+'4.2.1.2.2'!E249/'4.2.1.2.2'!E248-1</f>
        <v>-3.1878725194409596E-2</v>
      </c>
      <c r="F249" s="22">
        <f>+'4.2.1.2.2'!F249/'4.2.1.2.2'!F248-1</f>
        <v>6.8366168811982542E-2</v>
      </c>
      <c r="G249" s="22">
        <f>+'4.2.1.2.2'!G249/'4.2.1.2.2'!G248-1</f>
        <v>5.5228736729819206E-2</v>
      </c>
      <c r="H249" s="22">
        <f>+'4.2.1.2.2'!H249/'4.2.1.2.2'!H248-1</f>
        <v>0.48995467674802273</v>
      </c>
      <c r="I249" s="22">
        <f>+'4.2.1.2.2'!I249/'4.2.1.2.2'!I248-1</f>
        <v>8.5688265021408805E-2</v>
      </c>
      <c r="J249" s="26">
        <f>+'4.2.1.2.2'!J249/'4.2.1.2.2'!J248-1</f>
        <v>-0.11554655157227167</v>
      </c>
      <c r="K249" s="97">
        <f>+'4.2.1.2.2'!K249/'4.2.1.2.2'!K248-1</f>
        <v>6.9357596302658475E-2</v>
      </c>
    </row>
    <row r="250" spans="1:11">
      <c r="A250" s="256"/>
      <c r="B250" s="10" t="s">
        <v>11</v>
      </c>
      <c r="C250" s="21">
        <f>+'4.2.1.2.2'!C250/'4.2.1.2.2'!C249-1</f>
        <v>-1.747434410836135E-3</v>
      </c>
      <c r="D250" s="22">
        <f>+'4.2.1.2.2'!D250/'4.2.1.2.2'!D249-1</f>
        <v>-9.9623447663501952E-2</v>
      </c>
      <c r="E250" s="50">
        <f>+'4.2.1.2.2'!E250/'4.2.1.2.2'!E249-1</f>
        <v>0.3616160878467376</v>
      </c>
      <c r="F250" s="22">
        <f>+'4.2.1.2.2'!F250/'4.2.1.2.2'!F249-1</f>
        <v>-3.7071234926855601E-2</v>
      </c>
      <c r="G250" s="22">
        <f>+'4.2.1.2.2'!G250/'4.2.1.2.2'!G249-1</f>
        <v>-2.6000294746149843E-2</v>
      </c>
      <c r="H250" s="22">
        <f>+'4.2.1.2.2'!H250/'4.2.1.2.2'!H249-1</f>
        <v>1.0593128943745533E-2</v>
      </c>
      <c r="I250" s="22">
        <f>+'4.2.1.2.2'!I250/'4.2.1.2.2'!I249-1</f>
        <v>-0.10490487184644992</v>
      </c>
      <c r="J250" s="26">
        <f>+'4.2.1.2.2'!J250/'4.2.1.2.2'!J249-1</f>
        <v>-4.8061984623351761E-2</v>
      </c>
      <c r="K250" s="97">
        <f>+'4.2.1.2.2'!K250/'4.2.1.2.2'!K249-1</f>
        <v>-1.0079252105895664E-3</v>
      </c>
    </row>
    <row r="251" spans="1:11" ht="15" thickBot="1">
      <c r="A251" s="257"/>
      <c r="B251" s="209" t="s">
        <v>12</v>
      </c>
      <c r="C251" s="27">
        <f>+'4.2.1.2.2'!C251/'4.2.1.2.2'!C250-1</f>
        <v>-0.10270681977970475</v>
      </c>
      <c r="D251" s="28">
        <f>+'4.2.1.2.2'!D251/'4.2.1.2.2'!D250-1</f>
        <v>3.7653056723865097E-2</v>
      </c>
      <c r="E251" s="202">
        <f>+'4.2.1.2.2'!E251/'4.2.1.2.2'!E250-1</f>
        <v>-0.31670025368301602</v>
      </c>
      <c r="F251" s="28">
        <f>+'4.2.1.2.2'!F251/'4.2.1.2.2'!F250-1</f>
        <v>-6.350720105820884E-2</v>
      </c>
      <c r="G251" s="28">
        <f>+'4.2.1.2.2'!G251/'4.2.1.2.2'!G250-1</f>
        <v>-3.1907122025396917E-2</v>
      </c>
      <c r="H251" s="28">
        <f>+'4.2.1.2.2'!H251/'4.2.1.2.2'!H250-1</f>
        <v>-2.7326339646983722E-2</v>
      </c>
      <c r="I251" s="28">
        <f>+'4.2.1.2.2'!I251/'4.2.1.2.2'!I250-1</f>
        <v>-6.2036200977005129E-2</v>
      </c>
      <c r="J251" s="29">
        <f>+'4.2.1.2.2'!J251/'4.2.1.2.2'!J250-1</f>
        <v>-0.15724060008787899</v>
      </c>
      <c r="K251" s="98">
        <f>+'4.2.1.2.2'!K251/'4.2.1.2.2'!K250-1</f>
        <v>-8.5412000680342492E-2</v>
      </c>
    </row>
    <row r="252" spans="1:11">
      <c r="A252" s="255">
        <v>2013</v>
      </c>
      <c r="B252" s="9" t="s">
        <v>1</v>
      </c>
      <c r="C252" s="30">
        <f>+'4.2.1.2.2'!C252/'4.2.1.2.2'!C251-1</f>
        <v>-3.0983328594146542E-2</v>
      </c>
      <c r="D252" s="31">
        <f>+'4.2.1.2.2'!D252/'4.2.1.2.2'!D251-1</f>
        <v>-2.2990109261328051E-2</v>
      </c>
      <c r="E252" s="53">
        <f>+'4.2.1.2.2'!E252/'4.2.1.2.2'!E251-1</f>
        <v>-4.0040112650482129E-2</v>
      </c>
      <c r="F252" s="31">
        <f>+'4.2.1.2.2'!F252/'4.2.1.2.2'!F251-1</f>
        <v>-0.10601635412865285</v>
      </c>
      <c r="G252" s="31">
        <f>+'4.2.1.2.2'!G252/'4.2.1.2.2'!G251-1</f>
        <v>-7.3162684710808445E-2</v>
      </c>
      <c r="H252" s="31">
        <f>+'4.2.1.2.2'!H252/'4.2.1.2.2'!H251-1</f>
        <v>-0.16603458065158938</v>
      </c>
      <c r="I252" s="31">
        <f>+'4.2.1.2.2'!I252/'4.2.1.2.2'!I251-1</f>
        <v>-0.13255166277833963</v>
      </c>
      <c r="J252" s="32">
        <f>+'4.2.1.2.2'!J252/'4.2.1.2.2'!J251-1</f>
        <v>7.9770594369134473E-2</v>
      </c>
      <c r="K252" s="96">
        <f>+'4.2.1.2.2'!K252/'4.2.1.2.2'!K251-1</f>
        <v>-8.7034697876798628E-2</v>
      </c>
    </row>
    <row r="253" spans="1:11">
      <c r="A253" s="256"/>
      <c r="B253" s="10" t="s">
        <v>2</v>
      </c>
      <c r="C253" s="21">
        <f>+'4.2.1.2.2'!C253/'4.2.1.2.2'!C252-1</f>
        <v>-8.9254072120041217E-2</v>
      </c>
      <c r="D253" s="22">
        <f>+'4.2.1.2.2'!D253/'4.2.1.2.2'!D252-1</f>
        <v>-9.8493916430824058E-2</v>
      </c>
      <c r="E253" s="50">
        <f>+'4.2.1.2.2'!E253/'4.2.1.2.2'!E252-1</f>
        <v>4.2379499160400069E-2</v>
      </c>
      <c r="F253" s="22">
        <f>+'4.2.1.2.2'!F253/'4.2.1.2.2'!F252-1</f>
        <v>-9.9714111967384556E-2</v>
      </c>
      <c r="G253" s="22">
        <f>+'4.2.1.2.2'!G253/'4.2.1.2.2'!G252-1</f>
        <v>-0.11048711589228344</v>
      </c>
      <c r="H253" s="22">
        <f>+'4.2.1.2.2'!H253/'4.2.1.2.2'!H252-1</f>
        <v>-0.24103531207168893</v>
      </c>
      <c r="I253" s="22">
        <f>+'4.2.1.2.2'!I253/'4.2.1.2.2'!I252-1</f>
        <v>-0.15549260100851869</v>
      </c>
      <c r="J253" s="26">
        <f>+'4.2.1.2.2'!J253/'4.2.1.2.2'!J252-1</f>
        <v>0.22705847186774286</v>
      </c>
      <c r="K253" s="97">
        <f>+'4.2.1.2.2'!K253/'4.2.1.2.2'!K252-1</f>
        <v>-9.9882763373612682E-2</v>
      </c>
    </row>
    <row r="254" spans="1:11">
      <c r="A254" s="256"/>
      <c r="B254" s="10" t="s">
        <v>3</v>
      </c>
      <c r="C254" s="21">
        <f>+'4.2.1.2.2'!C254/'4.2.1.2.2'!C253-1</f>
        <v>0.2940862552966228</v>
      </c>
      <c r="D254" s="22">
        <f>+'4.2.1.2.2'!D254/'4.2.1.2.2'!D253-1</f>
        <v>0.18257030358676363</v>
      </c>
      <c r="E254" s="50">
        <f>+'4.2.1.2.2'!E254/'4.2.1.2.2'!E253-1</f>
        <v>-2.5721080034336596E-2</v>
      </c>
      <c r="F254" s="22">
        <f>+'4.2.1.2.2'!F254/'4.2.1.2.2'!F253-1</f>
        <v>0.24684925626929211</v>
      </c>
      <c r="G254" s="22">
        <f>+'4.2.1.2.2'!G254/'4.2.1.2.2'!G253-1</f>
        <v>0.2330012766852394</v>
      </c>
      <c r="H254" s="22">
        <f>+'4.2.1.2.2'!H254/'4.2.1.2.2'!H253-1</f>
        <v>0.22522740014233666</v>
      </c>
      <c r="I254" s="22">
        <f>+'4.2.1.2.2'!I254/'4.2.1.2.2'!I253-1</f>
        <v>8.1116808360246706E-2</v>
      </c>
      <c r="J254" s="26">
        <f>+'4.2.1.2.2'!J254/'4.2.1.2.2'!J253-1</f>
        <v>-0.17342502717085784</v>
      </c>
      <c r="K254" s="97">
        <f>+'4.2.1.2.2'!K254/'4.2.1.2.2'!K253-1</f>
        <v>0.20509022363972074</v>
      </c>
    </row>
    <row r="255" spans="1:11">
      <c r="A255" s="256"/>
      <c r="B255" s="10" t="s">
        <v>4</v>
      </c>
      <c r="C255" s="21">
        <f>+'4.2.1.2.2'!C255/'4.2.1.2.2'!C254-1</f>
        <v>-1.8077746482197954E-3</v>
      </c>
      <c r="D255" s="22">
        <f>+'4.2.1.2.2'!D255/'4.2.1.2.2'!D254-1</f>
        <v>7.6929516156034605E-3</v>
      </c>
      <c r="E255" s="50">
        <f>+'4.2.1.2.2'!E255/'4.2.1.2.2'!E254-1</f>
        <v>-0.17071739955601051</v>
      </c>
      <c r="F255" s="22">
        <f>+'4.2.1.2.2'!F255/'4.2.1.2.2'!F254-1</f>
        <v>0.10187284302955857</v>
      </c>
      <c r="G255" s="22">
        <f>+'4.2.1.2.2'!G255/'4.2.1.2.2'!G254-1</f>
        <v>8.7583837314169077E-3</v>
      </c>
      <c r="H255" s="22">
        <f>+'4.2.1.2.2'!H255/'4.2.1.2.2'!H254-1</f>
        <v>-5.6138728952778605E-2</v>
      </c>
      <c r="I255" s="22">
        <f>+'4.2.1.2.2'!I255/'4.2.1.2.2'!I254-1</f>
        <v>0.11606863880104257</v>
      </c>
      <c r="J255" s="26">
        <f>+'4.2.1.2.2'!J255/'4.2.1.2.2'!J254-1</f>
        <v>-0.20085692911065267</v>
      </c>
      <c r="K255" s="97">
        <f>+'4.2.1.2.2'!K255/'4.2.1.2.2'!K254-1</f>
        <v>3.1741948917308527E-2</v>
      </c>
    </row>
    <row r="256" spans="1:11">
      <c r="A256" s="256"/>
      <c r="B256" s="10" t="s">
        <v>5</v>
      </c>
      <c r="C256" s="21">
        <f>+'4.2.1.2.2'!C256/'4.2.1.2.2'!C255-1</f>
        <v>3.3394095781966726E-3</v>
      </c>
      <c r="D256" s="22">
        <f>+'4.2.1.2.2'!D256/'4.2.1.2.2'!D255-1</f>
        <v>1.3735784480681801E-2</v>
      </c>
      <c r="E256" s="50">
        <f>+'4.2.1.2.2'!E256/'4.2.1.2.2'!E255-1</f>
        <v>-9.3754242279620592E-2</v>
      </c>
      <c r="F256" s="22">
        <f>+'4.2.1.2.2'!F256/'4.2.1.2.2'!F255-1</f>
        <v>7.6693785459051034E-2</v>
      </c>
      <c r="G256" s="22">
        <f>+'4.2.1.2.2'!G256/'4.2.1.2.2'!G255-1</f>
        <v>2.3561419515154114E-2</v>
      </c>
      <c r="H256" s="22">
        <f>+'4.2.1.2.2'!H256/'4.2.1.2.2'!H255-1</f>
        <v>-9.5459828223108389E-2</v>
      </c>
      <c r="I256" s="22">
        <f>+'4.2.1.2.2'!I256/'4.2.1.2.2'!I255-1</f>
        <v>0.18040734950950399</v>
      </c>
      <c r="J256" s="26">
        <f>+'4.2.1.2.2'!J256/'4.2.1.2.2'!J255-1</f>
        <v>4.6835550764517286E-2</v>
      </c>
      <c r="K256" s="97">
        <f>+'4.2.1.2.2'!K256/'4.2.1.2.2'!K255-1</f>
        <v>3.8713442386034025E-2</v>
      </c>
    </row>
    <row r="257" spans="1:11">
      <c r="A257" s="256"/>
      <c r="B257" s="10" t="s">
        <v>6</v>
      </c>
      <c r="C257" s="21">
        <f>+'4.2.1.2.2'!C257/'4.2.1.2.2'!C256-1</f>
        <v>2.4014401864463908E-2</v>
      </c>
      <c r="D257" s="22">
        <f>+'4.2.1.2.2'!D257/'4.2.1.2.2'!D256-1</f>
        <v>-8.7727654518263587E-2</v>
      </c>
      <c r="E257" s="50">
        <f>+'4.2.1.2.2'!E257/'4.2.1.2.2'!E256-1</f>
        <v>-0.14129230854278829</v>
      </c>
      <c r="F257" s="22">
        <f>+'4.2.1.2.2'!F257/'4.2.1.2.2'!F256-1</f>
        <v>-9.4989805322786447E-2</v>
      </c>
      <c r="G257" s="22">
        <f>+'4.2.1.2.2'!G257/'4.2.1.2.2'!G256-1</f>
        <v>-9.7749910014548913E-2</v>
      </c>
      <c r="H257" s="22">
        <f>+'4.2.1.2.2'!H257/'4.2.1.2.2'!H256-1</f>
        <v>-0.25462271124073055</v>
      </c>
      <c r="I257" s="22">
        <f>+'4.2.1.2.2'!I257/'4.2.1.2.2'!I256-1</f>
        <v>-0.11015343529450472</v>
      </c>
      <c r="J257" s="26">
        <f>+'4.2.1.2.2'!J257/'4.2.1.2.2'!J256-1</f>
        <v>0.12205300525716756</v>
      </c>
      <c r="K257" s="97">
        <f>+'4.2.1.2.2'!K257/'4.2.1.2.2'!K256-1</f>
        <v>-9.1067914980252018E-2</v>
      </c>
    </row>
    <row r="258" spans="1:11">
      <c r="A258" s="256"/>
      <c r="B258" s="52" t="s">
        <v>7</v>
      </c>
      <c r="C258" s="21">
        <f>+'4.2.1.2.2'!C258/'4.2.1.2.2'!C257-1</f>
        <v>8.3600320528498084E-2</v>
      </c>
      <c r="D258" s="22">
        <f>+'4.2.1.2.2'!D258/'4.2.1.2.2'!D257-1</f>
        <v>-0.10937385963631874</v>
      </c>
      <c r="E258" s="50">
        <f>+'4.2.1.2.2'!E258/'4.2.1.2.2'!E257-1</f>
        <v>0.13333624449478565</v>
      </c>
      <c r="F258" s="22">
        <f>+'4.2.1.2.2'!F258/'4.2.1.2.2'!F257-1</f>
        <v>5.7273598746014898E-3</v>
      </c>
      <c r="G258" s="22">
        <f>+'4.2.1.2.2'!G258/'4.2.1.2.2'!G257-1</f>
        <v>-7.8042785128459524E-2</v>
      </c>
      <c r="H258" s="22">
        <f>+'4.2.1.2.2'!H258/'4.2.1.2.2'!H257-1</f>
        <v>-0.11855445776671769</v>
      </c>
      <c r="I258" s="22">
        <f>+'4.2.1.2.2'!I258/'4.2.1.2.2'!I257-1</f>
        <v>0.18933750745286781</v>
      </c>
      <c r="J258" s="26">
        <f>+'4.2.1.2.2'!J258/'4.2.1.2.2'!J257-1</f>
        <v>0.74752451335555237</v>
      </c>
      <c r="K258" s="97">
        <f>+'4.2.1.2.2'!K258/'4.2.1.2.2'!K257-1</f>
        <v>1.128441427136484E-2</v>
      </c>
    </row>
    <row r="259" spans="1:11">
      <c r="A259" s="256"/>
      <c r="B259" s="10" t="s">
        <v>8</v>
      </c>
      <c r="C259" s="21">
        <f>+'4.2.1.2.2'!C259/'4.2.1.2.2'!C258-1</f>
        <v>3.6373521292622835E-2</v>
      </c>
      <c r="D259" s="22">
        <f>+'4.2.1.2.2'!D259/'4.2.1.2.2'!D258-1</f>
        <v>2.4243417527625377E-2</v>
      </c>
      <c r="E259" s="50">
        <f>+'4.2.1.2.2'!E259/'4.2.1.2.2'!E258-1</f>
        <v>-1.3016842318812727E-2</v>
      </c>
      <c r="F259" s="22">
        <f>+'4.2.1.2.2'!F259/'4.2.1.2.2'!F258-1</f>
        <v>4.9640176626009946E-2</v>
      </c>
      <c r="G259" s="22">
        <f>+'4.2.1.2.2'!G259/'4.2.1.2.2'!G258-1</f>
        <v>3.5718940847995206E-2</v>
      </c>
      <c r="H259" s="22">
        <f>+'4.2.1.2.2'!H259/'4.2.1.2.2'!H258-1</f>
        <v>3.1702455488165082E-3</v>
      </c>
      <c r="I259" s="22">
        <f>+'4.2.1.2.2'!I259/'4.2.1.2.2'!I258-1</f>
        <v>-0.10000725413032041</v>
      </c>
      <c r="J259" s="26">
        <f>+'4.2.1.2.2'!J259/'4.2.1.2.2'!J258-1</f>
        <v>-1</v>
      </c>
      <c r="K259" s="97">
        <f>+'4.2.1.2.2'!K259/'4.2.1.2.2'!K258-1</f>
        <v>2.3118873524449635E-2</v>
      </c>
    </row>
    <row r="260" spans="1:11">
      <c r="A260" s="256"/>
      <c r="B260" s="10" t="s">
        <v>9</v>
      </c>
      <c r="C260" s="21">
        <f>+'4.2.1.2.2'!C260/'4.2.1.2.2'!C259-1</f>
        <v>-2.9345008821629492E-2</v>
      </c>
      <c r="D260" s="22">
        <f>+'4.2.1.2.2'!D260/'4.2.1.2.2'!D259-1</f>
        <v>-6.9472634733855676E-2</v>
      </c>
      <c r="E260" s="50">
        <f>+'4.2.1.2.2'!E260/'4.2.1.2.2'!E259-1</f>
        <v>-0.14151402624159182</v>
      </c>
      <c r="F260" s="22">
        <f>+'4.2.1.2.2'!F260/'4.2.1.2.2'!F259-1</f>
        <v>-4.6613671478586083E-2</v>
      </c>
      <c r="G260" s="22">
        <f>+'4.2.1.2.2'!G260/'4.2.1.2.2'!G259-1</f>
        <v>-0.10669473863872359</v>
      </c>
      <c r="H260" s="22">
        <f>+'4.2.1.2.2'!H260/'4.2.1.2.2'!H259-1</f>
        <v>9.1605437906265852E-2</v>
      </c>
      <c r="I260" s="22">
        <f>+'4.2.1.2.2'!I260/'4.2.1.2.2'!I259-1</f>
        <v>-1.1680107546227503E-2</v>
      </c>
      <c r="J260" s="26" t="e">
        <f>+'4.2.1.2.2'!J260/'4.2.1.2.2'!J259-1</f>
        <v>#DIV/0!</v>
      </c>
      <c r="K260" s="97">
        <f>+'4.2.1.2.2'!K260/'4.2.1.2.2'!K259-1</f>
        <v>-5.2532169431366738E-2</v>
      </c>
    </row>
    <row r="261" spans="1:11">
      <c r="A261" s="256"/>
      <c r="B261" s="10" t="s">
        <v>10</v>
      </c>
      <c r="C261" s="21">
        <f>+'4.2.1.2.2'!C261/'4.2.1.2.2'!C260-1</f>
        <v>6.9645055399363498E-2</v>
      </c>
      <c r="D261" s="22">
        <f>+'4.2.1.2.2'!D261/'4.2.1.2.2'!D260-1</f>
        <v>0.17938393609464631</v>
      </c>
      <c r="E261" s="50">
        <f>+'4.2.1.2.2'!E261/'4.2.1.2.2'!E260-1</f>
        <v>6.1597669543235201E-2</v>
      </c>
      <c r="F261" s="22">
        <f>+'4.2.1.2.2'!F261/'4.2.1.2.2'!F260-1</f>
        <v>0.10700580971075735</v>
      </c>
      <c r="G261" s="22">
        <f>+'4.2.1.2.2'!G261/'4.2.1.2.2'!G260-1</f>
        <v>0.11358046935912136</v>
      </c>
      <c r="H261" s="22">
        <f>+'4.2.1.2.2'!H261/'4.2.1.2.2'!H260-1</f>
        <v>0.87179247376818259</v>
      </c>
      <c r="I261" s="22">
        <f>+'4.2.1.2.2'!I261/'4.2.1.2.2'!I260-1</f>
        <v>2.6447012769130307E-2</v>
      </c>
      <c r="J261" s="26">
        <f>+'4.2.1.2.2'!J261/'4.2.1.2.2'!J260-1</f>
        <v>0.36821580853206481</v>
      </c>
      <c r="K261" s="97">
        <f>+'4.2.1.2.2'!K261/'4.2.1.2.2'!K260-1</f>
        <v>0.12589129301319413</v>
      </c>
    </row>
    <row r="262" spans="1:11">
      <c r="A262" s="256"/>
      <c r="B262" s="10" t="s">
        <v>11</v>
      </c>
      <c r="C262" s="21">
        <f>+'4.2.1.2.2'!C262/'4.2.1.2.2'!C261-1</f>
        <v>-7.113469541860129E-2</v>
      </c>
      <c r="D262" s="22">
        <f>+'4.2.1.2.2'!D262/'4.2.1.2.2'!D261-1</f>
        <v>-2.0174830586604409E-2</v>
      </c>
      <c r="E262" s="50">
        <f>+'4.2.1.2.2'!E262/'4.2.1.2.2'!E261-1</f>
        <v>-4.2041834654507393E-2</v>
      </c>
      <c r="F262" s="22">
        <f>+'4.2.1.2.2'!F262/'4.2.1.2.2'!F261-1</f>
        <v>-5.6420540744764103E-2</v>
      </c>
      <c r="G262" s="22">
        <f>+'4.2.1.2.2'!G262/'4.2.1.2.2'!G261-1</f>
        <v>-4.953974318356491E-2</v>
      </c>
      <c r="H262" s="22">
        <f>+'4.2.1.2.2'!H262/'4.2.1.2.2'!H261-1</f>
        <v>-0.23947577620112237</v>
      </c>
      <c r="I262" s="22">
        <f>+'4.2.1.2.2'!I262/'4.2.1.2.2'!I261-1</f>
        <v>-0.11098357585525864</v>
      </c>
      <c r="J262" s="26">
        <f>+'4.2.1.2.2'!J262/'4.2.1.2.2'!J261-1</f>
        <v>-5.7441743923828614E-2</v>
      </c>
      <c r="K262" s="97">
        <f>+'4.2.1.2.2'!K262/'4.2.1.2.2'!K261-1</f>
        <v>-7.0071789854070921E-2</v>
      </c>
    </row>
    <row r="263" spans="1:11" ht="15" thickBot="1">
      <c r="A263" s="257"/>
      <c r="B263" s="209" t="s">
        <v>12</v>
      </c>
      <c r="C263" s="27">
        <f>+'4.2.1.2.2'!C263/'4.2.1.2.2'!C262-1</f>
        <v>-0.10286120757245831</v>
      </c>
      <c r="D263" s="28">
        <f>+'4.2.1.2.2'!D263/'4.2.1.2.2'!D262-1</f>
        <v>-0.11573021618144319</v>
      </c>
      <c r="E263" s="202">
        <f>+'4.2.1.2.2'!E263/'4.2.1.2.2'!E262-1</f>
        <v>-0.11465096606344549</v>
      </c>
      <c r="F263" s="28">
        <f>+'4.2.1.2.2'!F263/'4.2.1.2.2'!F262-1</f>
        <v>-0.13937916799637973</v>
      </c>
      <c r="G263" s="28">
        <f>+'4.2.1.2.2'!G263/'4.2.1.2.2'!G262-1</f>
        <v>-9.2016356432204627E-2</v>
      </c>
      <c r="H263" s="28">
        <f>+'4.2.1.2.2'!H263/'4.2.1.2.2'!H262-1</f>
        <v>-0.16791066728899384</v>
      </c>
      <c r="I263" s="28">
        <f>+'4.2.1.2.2'!I263/'4.2.1.2.2'!I262-1</f>
        <v>-0.1125204079841301</v>
      </c>
      <c r="J263" s="29">
        <f>+'4.2.1.2.2'!J263/'4.2.1.2.2'!J262-1</f>
        <v>-0.17282514787000736</v>
      </c>
      <c r="K263" s="98">
        <f>+'4.2.1.2.2'!K263/'4.2.1.2.2'!K262-1</f>
        <v>-0.12320908289229815</v>
      </c>
    </row>
    <row r="264" spans="1:11">
      <c r="A264" s="255">
        <v>2014</v>
      </c>
      <c r="B264" s="9" t="s">
        <v>1</v>
      </c>
      <c r="C264" s="30">
        <f>+'4.2.1.2.2'!C264/'4.2.1.2.2'!C263-1</f>
        <v>-0.10608849702965384</v>
      </c>
      <c r="D264" s="31">
        <f>+'4.2.1.2.2'!D264/'4.2.1.2.2'!D263-1</f>
        <v>-6.9646634235754901E-2</v>
      </c>
      <c r="E264" s="53">
        <f>+'4.2.1.2.2'!E264/'4.2.1.2.2'!E263-1</f>
        <v>0.13272108843537445</v>
      </c>
      <c r="F264" s="31">
        <f>+'4.2.1.2.2'!F264/'4.2.1.2.2'!F263-1</f>
        <v>-6.7686873078489751E-2</v>
      </c>
      <c r="G264" s="31">
        <f>+'4.2.1.2.2'!G264/'4.2.1.2.2'!G263-1</f>
        <v>-0.11027230533732557</v>
      </c>
      <c r="H264" s="31">
        <f>+'4.2.1.2.2'!H264/'4.2.1.2.2'!H263-1</f>
        <v>1.0504084432021195</v>
      </c>
      <c r="I264" s="31">
        <f>+'4.2.1.2.2'!I264/'4.2.1.2.2'!I263-1</f>
        <v>-0.16229790761722285</v>
      </c>
      <c r="J264" s="32">
        <f>+'4.2.1.2.2'!J264/'4.2.1.2.2'!J263-1</f>
        <v>-0.19366890290443095</v>
      </c>
      <c r="K264" s="96">
        <f>+'4.2.1.2.2'!K264/'4.2.1.2.2'!K263-1</f>
        <v>-2.2944833505305851E-2</v>
      </c>
    </row>
    <row r="265" spans="1:11">
      <c r="A265" s="256"/>
      <c r="B265" s="10" t="s">
        <v>2</v>
      </c>
      <c r="C265" s="21">
        <f>+'4.2.1.2.2'!C265/'4.2.1.2.2'!C264-1</f>
        <v>-1.2341118912103211E-2</v>
      </c>
      <c r="D265" s="22">
        <f>+'4.2.1.2.2'!D265/'4.2.1.2.2'!D264-1</f>
        <v>8.676783853315162E-2</v>
      </c>
      <c r="E265" s="50">
        <f>+'4.2.1.2.2'!E265/'4.2.1.2.2'!E264-1</f>
        <v>-0.15060065552528479</v>
      </c>
      <c r="F265" s="22">
        <f>+'4.2.1.2.2'!F265/'4.2.1.2.2'!F264-1</f>
        <v>1.0823101046085526E-2</v>
      </c>
      <c r="G265" s="22">
        <f>+'4.2.1.2.2'!G265/'4.2.1.2.2'!G264-1</f>
        <v>2.9701398499037301E-2</v>
      </c>
      <c r="H265" s="22">
        <f>+'4.2.1.2.2'!H265/'4.2.1.2.2'!H264-1</f>
        <v>0.19456973525706456</v>
      </c>
      <c r="I265" s="22">
        <f>+'4.2.1.2.2'!I265/'4.2.1.2.2'!I264-1</f>
        <v>-6.0654328289002635E-3</v>
      </c>
      <c r="J265" s="26">
        <f>+'4.2.1.2.2'!J265/'4.2.1.2.2'!J264-1</f>
        <v>0.10205759266640091</v>
      </c>
      <c r="K265" s="97">
        <f>+'4.2.1.2.2'!K265/'4.2.1.2.2'!K264-1</f>
        <v>2.1373925968237062E-2</v>
      </c>
    </row>
    <row r="266" spans="1:11">
      <c r="A266" s="256"/>
      <c r="B266" s="10" t="s">
        <v>3</v>
      </c>
      <c r="C266" s="21">
        <f>+'4.2.1.2.2'!C266/'4.2.1.2.2'!C265-1</f>
        <v>0.17785598449058582</v>
      </c>
      <c r="D266" s="22">
        <f>+'4.2.1.2.2'!D266/'4.2.1.2.2'!D265-1</f>
        <v>0.15056998586557957</v>
      </c>
      <c r="E266" s="50">
        <f>+'4.2.1.2.2'!E266/'4.2.1.2.2'!E265-1</f>
        <v>0.40569986319728346</v>
      </c>
      <c r="F266" s="22">
        <f>+'4.2.1.2.2'!F266/'4.2.1.2.2'!F265-1</f>
        <v>0.11047821995042995</v>
      </c>
      <c r="G266" s="22">
        <f>+'4.2.1.2.2'!G266/'4.2.1.2.2'!G265-1</f>
        <v>8.4288040852611434E-2</v>
      </c>
      <c r="H266" s="22">
        <f>+'4.2.1.2.2'!H266/'4.2.1.2.2'!H265-1</f>
        <v>0.11680380121376333</v>
      </c>
      <c r="I266" s="22">
        <f>+'4.2.1.2.2'!I266/'4.2.1.2.2'!I265-1</f>
        <v>-3.6840377442436623E-2</v>
      </c>
      <c r="J266" s="26">
        <f>+'4.2.1.2.2'!J266/'4.2.1.2.2'!J265-1</f>
        <v>0.33123121086774709</v>
      </c>
      <c r="K266" s="97">
        <f>+'4.2.1.2.2'!K266/'4.2.1.2.2'!K265-1</f>
        <v>0.12622286345555445</v>
      </c>
    </row>
    <row r="267" spans="1:11">
      <c r="A267" s="256"/>
      <c r="B267" s="10" t="s">
        <v>4</v>
      </c>
      <c r="C267" s="21">
        <f>+'4.2.1.2.2'!C267/'4.2.1.2.2'!C266-1</f>
        <v>-3.6601453294045405E-2</v>
      </c>
      <c r="D267" s="22">
        <f>+'4.2.1.2.2'!D267/'4.2.1.2.2'!D266-1</f>
        <v>7.20947881221079E-3</v>
      </c>
      <c r="E267" s="50">
        <f>+'4.2.1.2.2'!E267/'4.2.1.2.2'!E266-1</f>
        <v>6.837778146972262E-2</v>
      </c>
      <c r="F267" s="22">
        <f>+'4.2.1.2.2'!F267/'4.2.1.2.2'!F266-1</f>
        <v>4.6836914863592982E-2</v>
      </c>
      <c r="G267" s="22">
        <f>+'4.2.1.2.2'!G267/'4.2.1.2.2'!G266-1</f>
        <v>-9.0430765498858867E-2</v>
      </c>
      <c r="H267" s="22">
        <f>+'4.2.1.2.2'!H267/'4.2.1.2.2'!H266-1</f>
        <v>0.17947459795715281</v>
      </c>
      <c r="I267" s="22">
        <f>+'4.2.1.2.2'!I267/'4.2.1.2.2'!I266-1</f>
        <v>0.33895125837110829</v>
      </c>
      <c r="J267" s="26">
        <f>+'4.2.1.2.2'!J267/'4.2.1.2.2'!J266-1</f>
        <v>-7.0056880889718953E-2</v>
      </c>
      <c r="K267" s="97">
        <f>+'4.2.1.2.2'!K267/'4.2.1.2.2'!K266-1</f>
        <v>4.1116653027975625E-2</v>
      </c>
    </row>
    <row r="268" spans="1:11">
      <c r="A268" s="256"/>
      <c r="B268" s="10" t="s">
        <v>5</v>
      </c>
      <c r="C268" s="21">
        <f>+'4.2.1.2.2'!C268/'4.2.1.2.2'!C267-1</f>
        <v>2.6616136760322151E-2</v>
      </c>
      <c r="D268" s="22">
        <f>+'4.2.1.2.2'!D268/'4.2.1.2.2'!D267-1</f>
        <v>-3.2149118882138783E-3</v>
      </c>
      <c r="E268" s="50">
        <f>+'4.2.1.2.2'!E268/'4.2.1.2.2'!E267-1</f>
        <v>7.1813103605209427E-3</v>
      </c>
      <c r="F268" s="22">
        <f>+'4.2.1.2.2'!F268/'4.2.1.2.2'!F267-1</f>
        <v>9.1330228732465102E-2</v>
      </c>
      <c r="G268" s="22">
        <f>+'4.2.1.2.2'!G268/'4.2.1.2.2'!G267-1</f>
        <v>5.3790166890940405E-2</v>
      </c>
      <c r="H268" s="22">
        <f>+'4.2.1.2.2'!H268/'4.2.1.2.2'!H267-1</f>
        <v>-0.29571796270032391</v>
      </c>
      <c r="I268" s="22">
        <f>+'4.2.1.2.2'!I268/'4.2.1.2.2'!I267-1</f>
        <v>-6.1974343085863581E-2</v>
      </c>
      <c r="J268" s="26">
        <f>+'4.2.1.2.2'!J268/'4.2.1.2.2'!J267-1</f>
        <v>-1.1941061549416654E-2</v>
      </c>
      <c r="K268" s="97">
        <f>+'4.2.1.2.2'!K268/'4.2.1.2.2'!K267-1</f>
        <v>7.473772167796211E-3</v>
      </c>
    </row>
    <row r="269" spans="1:11">
      <c r="A269" s="256"/>
      <c r="B269" s="10" t="s">
        <v>6</v>
      </c>
      <c r="C269" s="21">
        <f>+'4.2.1.2.2'!C269/'4.2.1.2.2'!C268-1</f>
        <v>-0.13395713524269648</v>
      </c>
      <c r="D269" s="22">
        <f>+'4.2.1.2.2'!D269/'4.2.1.2.2'!D268-1</f>
        <v>9.0404290621082684E-2</v>
      </c>
      <c r="E269" s="50">
        <f>+'4.2.1.2.2'!E269/'4.2.1.2.2'!E268-1</f>
        <v>8.0801503502515803E-2</v>
      </c>
      <c r="F269" s="22">
        <f>+'4.2.1.2.2'!F269/'4.2.1.2.2'!F268-1</f>
        <v>-3.4499620039309731E-2</v>
      </c>
      <c r="G269" s="22">
        <f>+'4.2.1.2.2'!G269/'4.2.1.2.2'!G268-1</f>
        <v>2.5961325296945503E-2</v>
      </c>
      <c r="H269" s="22">
        <f>+'4.2.1.2.2'!H269/'4.2.1.2.2'!H268-1</f>
        <v>0.47617126300214863</v>
      </c>
      <c r="I269" s="22">
        <f>+'4.2.1.2.2'!I269/'4.2.1.2.2'!I268-1</f>
        <v>-7.6803525056485022E-2</v>
      </c>
      <c r="J269" s="26">
        <f>+'4.2.1.2.2'!J269/'4.2.1.2.2'!J268-1</f>
        <v>-0.12796821583664419</v>
      </c>
      <c r="K269" s="97">
        <f>+'4.2.1.2.2'!K269/'4.2.1.2.2'!K268-1</f>
        <v>1.8963648822186707E-2</v>
      </c>
    </row>
    <row r="270" spans="1:11">
      <c r="A270" s="256"/>
      <c r="B270" s="52" t="s">
        <v>7</v>
      </c>
      <c r="C270" s="21">
        <f>+'4.2.1.2.2'!C270/'4.2.1.2.2'!C269-1</f>
        <v>3.7413572279298979E-3</v>
      </c>
      <c r="D270" s="22">
        <f>+'4.2.1.2.2'!D270/'4.2.1.2.2'!D269-1</f>
        <v>-5.1349137133645195E-2</v>
      </c>
      <c r="E270" s="50">
        <f>+'4.2.1.2.2'!E270/'4.2.1.2.2'!E269-1</f>
        <v>7.790388301888429E-2</v>
      </c>
      <c r="F270" s="22">
        <f>+'4.2.1.2.2'!F270/'4.2.1.2.2'!F269-1</f>
        <v>2.7464747116040078E-2</v>
      </c>
      <c r="G270" s="22">
        <f>+'4.2.1.2.2'!G270/'4.2.1.2.2'!G269-1</f>
        <v>7.1828554370238606E-2</v>
      </c>
      <c r="H270" s="22">
        <f>+'4.2.1.2.2'!H270/'4.2.1.2.2'!H269-1</f>
        <v>0.24143842895491896</v>
      </c>
      <c r="I270" s="22">
        <f>+'4.2.1.2.2'!I270/'4.2.1.2.2'!I269-1</f>
        <v>-6.7986690814786255E-2</v>
      </c>
      <c r="J270" s="26">
        <f>+'4.2.1.2.2'!J270/'4.2.1.2.2'!J269-1</f>
        <v>0.32358550540368713</v>
      </c>
      <c r="K270" s="97">
        <f>+'4.2.1.2.2'!K270/'4.2.1.2.2'!K269-1</f>
        <v>5.5922666596030401E-2</v>
      </c>
    </row>
    <row r="271" spans="1:11">
      <c r="A271" s="256"/>
      <c r="B271" s="10" t="s">
        <v>8</v>
      </c>
      <c r="C271" s="21">
        <f>+'4.2.1.2.2'!C271/'4.2.1.2.2'!C270-1</f>
        <v>-1.791293928951887E-2</v>
      </c>
      <c r="D271" s="22">
        <f>+'4.2.1.2.2'!D271/'4.2.1.2.2'!D270-1</f>
        <v>3.2580231780699798E-2</v>
      </c>
      <c r="E271" s="50">
        <f>+'4.2.1.2.2'!E271/'4.2.1.2.2'!E270-1</f>
        <v>-1.0075933958016203E-2</v>
      </c>
      <c r="F271" s="22">
        <f>+'4.2.1.2.2'!F271/'4.2.1.2.2'!F270-1</f>
        <v>2.9765723044604009E-2</v>
      </c>
      <c r="G271" s="22">
        <f>+'4.2.1.2.2'!G271/'4.2.1.2.2'!G270-1</f>
        <v>4.1538162476966844E-2</v>
      </c>
      <c r="H271" s="22">
        <f>+'4.2.1.2.2'!H271/'4.2.1.2.2'!H270-1</f>
        <v>0.15215426341759386</v>
      </c>
      <c r="I271" s="22">
        <f>+'4.2.1.2.2'!I271/'4.2.1.2.2'!I270-1</f>
        <v>1.6272022061226465E-2</v>
      </c>
      <c r="J271" s="26">
        <f>+'4.2.1.2.2'!J271/'4.2.1.2.2'!J270-1</f>
        <v>-1.0646813960935031E-2</v>
      </c>
      <c r="K271" s="97">
        <f>+'4.2.1.2.2'!K271/'4.2.1.2.2'!K270-1</f>
        <v>4.2164076946152651E-2</v>
      </c>
    </row>
    <row r="272" spans="1:11">
      <c r="A272" s="256"/>
      <c r="B272" s="10" t="s">
        <v>9</v>
      </c>
      <c r="C272" s="21">
        <f>+'4.2.1.2.2'!C272/'4.2.1.2.2'!C271-1</f>
        <v>6.3884779748432097E-2</v>
      </c>
      <c r="D272" s="22">
        <f>+'4.2.1.2.2'!D272/'4.2.1.2.2'!D271-1</f>
        <v>7.0960659041219065E-2</v>
      </c>
      <c r="E272" s="50">
        <f>+'4.2.1.2.2'!E272/'4.2.1.2.2'!E271-1</f>
        <v>0.21131581119401965</v>
      </c>
      <c r="F272" s="22">
        <f>+'4.2.1.2.2'!F272/'4.2.1.2.2'!F271-1</f>
        <v>0.14524533738812351</v>
      </c>
      <c r="G272" s="22">
        <f>+'4.2.1.2.2'!G272/'4.2.1.2.2'!G271-1</f>
        <v>8.6675041791488328E-2</v>
      </c>
      <c r="H272" s="22">
        <f>+'4.2.1.2.2'!H272/'4.2.1.2.2'!H271-1</f>
        <v>0.20297899714170131</v>
      </c>
      <c r="I272" s="22">
        <f>+'4.2.1.2.2'!I272/'4.2.1.2.2'!I271-1</f>
        <v>0.23000734012763036</v>
      </c>
      <c r="J272" s="26">
        <f>+'4.2.1.2.2'!J272/'4.2.1.2.2'!J271-1</f>
        <v>1.8399546888906881E-2</v>
      </c>
      <c r="K272" s="97">
        <f>+'4.2.1.2.2'!K272/'4.2.1.2.2'!K271-1</f>
        <v>0.14311483718792828</v>
      </c>
    </row>
    <row r="273" spans="1:11">
      <c r="A273" s="256"/>
      <c r="B273" s="10" t="s">
        <v>10</v>
      </c>
      <c r="C273" s="21">
        <f>+'4.2.1.2.2'!C273/'4.2.1.2.2'!C272-1</f>
        <v>1.1508058057800197E-2</v>
      </c>
      <c r="D273" s="22">
        <f>+'4.2.1.2.2'!D273/'4.2.1.2.2'!D272-1</f>
        <v>-1.2445644169877035E-2</v>
      </c>
      <c r="E273" s="50">
        <f>+'4.2.1.2.2'!E273/'4.2.1.2.2'!E272-1</f>
        <v>-9.1578889305516831E-2</v>
      </c>
      <c r="F273" s="22">
        <f>+'4.2.1.2.2'!F273/'4.2.1.2.2'!F272-1</f>
        <v>4.4128331884313088E-2</v>
      </c>
      <c r="G273" s="22">
        <f>+'4.2.1.2.2'!G273/'4.2.1.2.2'!G272-1</f>
        <v>2.2577940921943762E-2</v>
      </c>
      <c r="H273" s="22">
        <f>+'4.2.1.2.2'!H273/'4.2.1.2.2'!H272-1</f>
        <v>2.6861223613081409E-2</v>
      </c>
      <c r="I273" s="22">
        <f>+'4.2.1.2.2'!I273/'4.2.1.2.2'!I272-1</f>
        <v>-1.617047765281987E-2</v>
      </c>
      <c r="J273" s="26">
        <f>+'4.2.1.2.2'!J273/'4.2.1.2.2'!J272-1</f>
        <v>4.9783893726562001E-2</v>
      </c>
      <c r="K273" s="97">
        <f>+'4.2.1.2.2'!K273/'4.2.1.2.2'!K272-1</f>
        <v>1.9933450689512355E-2</v>
      </c>
    </row>
    <row r="274" spans="1:11">
      <c r="A274" s="256"/>
      <c r="B274" s="10" t="s">
        <v>11</v>
      </c>
      <c r="C274" s="21">
        <f>+'4.2.1.2.2'!C274/'4.2.1.2.2'!C273-1</f>
        <v>-0.10085107133133409</v>
      </c>
      <c r="D274" s="22">
        <f>+'4.2.1.2.2'!D274/'4.2.1.2.2'!D273-1</f>
        <v>-0.15505919589342287</v>
      </c>
      <c r="E274" s="50">
        <f>+'4.2.1.2.2'!E274/'4.2.1.2.2'!E273-1</f>
        <v>-0.13110130530041719</v>
      </c>
      <c r="F274" s="22">
        <f>+'4.2.1.2.2'!F274/'4.2.1.2.2'!F273-1</f>
        <v>-8.0315489861351064E-2</v>
      </c>
      <c r="G274" s="22">
        <f>+'4.2.1.2.2'!G274/'4.2.1.2.2'!G273-1</f>
        <v>-7.573510495602831E-2</v>
      </c>
      <c r="H274" s="22">
        <f>+'4.2.1.2.2'!H274/'4.2.1.2.2'!H273-1</f>
        <v>-0.16766476114728834</v>
      </c>
      <c r="I274" s="22">
        <f>+'4.2.1.2.2'!I274/'4.2.1.2.2'!I273-1</f>
        <v>-5.8709243635093555E-2</v>
      </c>
      <c r="J274" s="26">
        <f>+'4.2.1.2.2'!J274/'4.2.1.2.2'!J273-1</f>
        <v>-0.17449481571179903</v>
      </c>
      <c r="K274" s="97">
        <f>+'4.2.1.2.2'!K274/'4.2.1.2.2'!K273-1</f>
        <v>-0.10313609640256305</v>
      </c>
    </row>
    <row r="275" spans="1:11" ht="15" thickBot="1">
      <c r="A275" s="257"/>
      <c r="B275" s="209" t="s">
        <v>12</v>
      </c>
      <c r="C275" s="27">
        <f>+'4.2.1.2.2'!C275/'4.2.1.2.2'!C274-1</f>
        <v>-3.4147835550834671E-2</v>
      </c>
      <c r="D275" s="28">
        <f>+'4.2.1.2.2'!D275/'4.2.1.2.2'!D274-1</f>
        <v>0.1324256850905714</v>
      </c>
      <c r="E275" s="202">
        <f>+'4.2.1.2.2'!E275/'4.2.1.2.2'!E274-1</f>
        <v>0.31771862148805474</v>
      </c>
      <c r="F275" s="28">
        <f>+'4.2.1.2.2'!F275/'4.2.1.2.2'!F274-1</f>
        <v>-1.9512526348839487E-2</v>
      </c>
      <c r="G275" s="28">
        <f>+'4.2.1.2.2'!G275/'4.2.1.2.2'!G274-1</f>
        <v>-5.5666295453173031E-2</v>
      </c>
      <c r="H275" s="28">
        <f>+'4.2.1.2.2'!H275/'4.2.1.2.2'!H274-1</f>
        <v>2.5721078388981189E-2</v>
      </c>
      <c r="I275" s="28">
        <f>+'4.2.1.2.2'!I275/'4.2.1.2.2'!I274-1</f>
        <v>-7.0153032645470681E-2</v>
      </c>
      <c r="J275" s="29">
        <f>+'4.2.1.2.2'!J275/'4.2.1.2.2'!J274-1</f>
        <v>-0.18917432201991313</v>
      </c>
      <c r="K275" s="98">
        <f>+'4.2.1.2.2'!K275/'4.2.1.2.2'!K274-1</f>
        <v>5.7399564959450533E-3</v>
      </c>
    </row>
    <row r="276" spans="1:11">
      <c r="A276" s="248">
        <v>2015</v>
      </c>
      <c r="B276" s="9" t="s">
        <v>1</v>
      </c>
      <c r="C276" s="30">
        <f>+'4.2.1.2.2'!C276/'4.2.1.2.2'!C275-1</f>
        <v>-8.5590854406412009E-2</v>
      </c>
      <c r="D276" s="31">
        <f>+'4.2.1.2.2'!D276/'4.2.1.2.2'!D275-1</f>
        <v>-4.3638265256422781E-2</v>
      </c>
      <c r="E276" s="53">
        <f>+'4.2.1.2.2'!E276/'4.2.1.2.2'!E275-1</f>
        <v>-5.4802418288776744E-2</v>
      </c>
      <c r="F276" s="31">
        <f>+'4.2.1.2.2'!F276/'4.2.1.2.2'!F275-1</f>
        <v>-0.10764349106619886</v>
      </c>
      <c r="G276" s="31">
        <f>+'4.2.1.2.2'!G276/'4.2.1.2.2'!G275-1</f>
        <v>-7.6131379414853595E-2</v>
      </c>
      <c r="H276" s="31">
        <f>+'4.2.1.2.2'!H276/'4.2.1.2.2'!H275-1</f>
        <v>-0.1609028223037009</v>
      </c>
      <c r="I276" s="31">
        <f>+'4.2.1.2.2'!I276/'4.2.1.2.2'!I275-1</f>
        <v>-4.9228915662650641E-2</v>
      </c>
      <c r="J276" s="32">
        <f>+'4.2.1.2.2'!J276/'4.2.1.2.2'!J275-1</f>
        <v>0.21766169154228865</v>
      </c>
      <c r="K276" s="96">
        <f>+'4.2.1.2.2'!K276/'4.2.1.2.2'!K275-1</f>
        <v>-0.10064693580589612</v>
      </c>
    </row>
    <row r="277" spans="1:11">
      <c r="A277" s="249"/>
      <c r="B277" s="10" t="s">
        <v>2</v>
      </c>
      <c r="C277" s="21">
        <f>+'4.2.1.2.2'!C277/'4.2.1.2.2'!C276-1</f>
        <v>-9.7503486495779113E-3</v>
      </c>
      <c r="D277" s="22">
        <f>+'4.2.1.2.2'!D277/'4.2.1.2.2'!D276-1</f>
        <v>3.1169084591079255E-2</v>
      </c>
      <c r="E277" s="50">
        <f>+'4.2.1.2.2'!E277/'4.2.1.2.2'!E276-1</f>
        <v>0.16378668928567963</v>
      </c>
      <c r="F277" s="22">
        <f>+'4.2.1.2.2'!F277/'4.2.1.2.2'!F276-1</f>
        <v>-2.7848738061764133E-2</v>
      </c>
      <c r="G277" s="22">
        <f>+'4.2.1.2.2'!G277/'4.2.1.2.2'!G276-1</f>
        <v>2.8668174173724914E-3</v>
      </c>
      <c r="H277" s="22">
        <f>+'4.2.1.2.2'!H277/'4.2.1.2.2'!H276-1</f>
        <v>-9.3149151887519377E-2</v>
      </c>
      <c r="I277" s="22">
        <f>+'4.2.1.2.2'!I277/'4.2.1.2.2'!I276-1</f>
        <v>5.4676229819803801E-2</v>
      </c>
      <c r="J277" s="26">
        <f>+'4.2.1.2.2'!J277/'4.2.1.2.2'!J276-1</f>
        <v>0.18954406165846405</v>
      </c>
      <c r="K277" s="97">
        <f>+'4.2.1.2.2'!K277/'4.2.1.2.2'!K276-1</f>
        <v>-9.0036433478370981E-3</v>
      </c>
    </row>
    <row r="278" spans="1:11">
      <c r="A278" s="249"/>
      <c r="B278" s="12" t="s">
        <v>3</v>
      </c>
      <c r="C278" s="112">
        <f>+'4.2.1.2.2'!C278/'4.2.1.2.2'!C277-1</f>
        <v>0.10370629419401367</v>
      </c>
      <c r="D278" s="45">
        <f>+'4.2.1.2.2'!D278/'4.2.1.2.2'!D277-1</f>
        <v>8.8791567109397507E-2</v>
      </c>
      <c r="E278" s="49">
        <f>+'4.2.1.2.2'!E278/'4.2.1.2.2'!E277-1</f>
        <v>0.3223941329179143</v>
      </c>
      <c r="F278" s="45">
        <f>+'4.2.1.2.2'!F278/'4.2.1.2.2'!F277-1</f>
        <v>0.16281292011938797</v>
      </c>
      <c r="G278" s="45">
        <f>+'4.2.1.2.2'!G278/'4.2.1.2.2'!G277-1</f>
        <v>0.1709067691083892</v>
      </c>
      <c r="H278" s="45">
        <f>+'4.2.1.2.2'!H278/'4.2.1.2.2'!H277-1</f>
        <v>0.25721315710217607</v>
      </c>
      <c r="I278" s="45">
        <f>+'4.2.1.2.2'!I278/'4.2.1.2.2'!I277-1</f>
        <v>0.32829340641067173</v>
      </c>
      <c r="J278" s="46">
        <f>+'4.2.1.2.2'!J278/'4.2.1.2.2'!J277-1</f>
        <v>-6.518243274890323E-2</v>
      </c>
      <c r="K278" s="113">
        <f>+'4.2.1.2.2'!K278/'4.2.1.2.2'!K277-1</f>
        <v>0.19300812297518921</v>
      </c>
    </row>
    <row r="279" spans="1:11">
      <c r="A279" s="249"/>
      <c r="B279" s="12" t="s">
        <v>4</v>
      </c>
      <c r="C279" s="112">
        <f>+'4.2.1.2.2'!C279/'4.2.1.2.2'!C278-1</f>
        <v>5.4010894076143012E-2</v>
      </c>
      <c r="D279" s="45">
        <f>+'4.2.1.2.2'!D279/'4.2.1.2.2'!D278-1</f>
        <v>4.8813259558766031E-2</v>
      </c>
      <c r="E279" s="49">
        <f>+'4.2.1.2.2'!E279/'4.2.1.2.2'!E278-1</f>
        <v>9.4472740676205369E-2</v>
      </c>
      <c r="F279" s="45">
        <f>+'4.2.1.2.2'!F279/'4.2.1.2.2'!F278-1</f>
        <v>8.280406810910157E-2</v>
      </c>
      <c r="G279" s="45">
        <f>+'4.2.1.2.2'!G279/'4.2.1.2.2'!G278-1</f>
        <v>0.10805818175836568</v>
      </c>
      <c r="H279" s="45">
        <f>+'4.2.1.2.2'!H279/'4.2.1.2.2'!H278-1</f>
        <v>0.2928188914345784</v>
      </c>
      <c r="I279" s="45">
        <f>+'4.2.1.2.2'!I279/'4.2.1.2.2'!I278-1</f>
        <v>8.8587323847856059E-2</v>
      </c>
      <c r="J279" s="46">
        <f>+'4.2.1.2.2'!J279/'4.2.1.2.2'!J278-1</f>
        <v>3.8262408978555706E-2</v>
      </c>
      <c r="K279" s="113">
        <f>+'4.2.1.2.2'!K279/'4.2.1.2.2'!K278-1</f>
        <v>0.11706919556562134</v>
      </c>
    </row>
    <row r="280" spans="1:11">
      <c r="A280" s="249"/>
      <c r="B280" s="10" t="s">
        <v>5</v>
      </c>
      <c r="C280" s="21">
        <f>+'4.2.1.2.2'!C280/'4.2.1.2.2'!C279-1</f>
        <v>-5.0032588522159749E-2</v>
      </c>
      <c r="D280" s="22">
        <f>+'4.2.1.2.2'!D280/'4.2.1.2.2'!D279-1</f>
        <v>-6.4037134800308482E-2</v>
      </c>
      <c r="E280" s="50">
        <f>+'4.2.1.2.2'!E280/'4.2.1.2.2'!E279-1</f>
        <v>-5.7547910667787194E-2</v>
      </c>
      <c r="F280" s="22">
        <f>+'4.2.1.2.2'!F280/'4.2.1.2.2'!F279-1</f>
        <v>-4.3756871468384806E-2</v>
      </c>
      <c r="G280" s="22">
        <f>+'4.2.1.2.2'!G280/'4.2.1.2.2'!G279-1</f>
        <v>-5.4855393090152305E-2</v>
      </c>
      <c r="H280" s="22">
        <f>+'4.2.1.2.2'!H280/'4.2.1.2.2'!H279-1</f>
        <v>-6.0787563373536968E-2</v>
      </c>
      <c r="I280" s="22">
        <f>+'4.2.1.2.2'!I280/'4.2.1.2.2'!I279-1</f>
        <v>3.4271275877954199E-2</v>
      </c>
      <c r="J280" s="26">
        <f>+'4.2.1.2.2'!J280/'4.2.1.2.2'!J279-1</f>
        <v>-8.3677835507584453E-2</v>
      </c>
      <c r="K280" s="97">
        <f>+'4.2.1.2.2'!K280/'4.2.1.2.2'!K279-1</f>
        <v>-4.7263330548161453E-2</v>
      </c>
    </row>
    <row r="281" spans="1:11">
      <c r="A281" s="249"/>
      <c r="B281" s="10" t="s">
        <v>6</v>
      </c>
      <c r="C281" s="21">
        <f>+'4.2.1.2.2'!C281/'4.2.1.2.2'!C280-1</f>
        <v>1.1433759341995309E-2</v>
      </c>
      <c r="D281" s="22">
        <f>+'4.2.1.2.2'!D281/'4.2.1.2.2'!D280-1</f>
        <v>1.0345944652357719E-2</v>
      </c>
      <c r="E281" s="50">
        <f>+'4.2.1.2.2'!E281/'4.2.1.2.2'!E280-1</f>
        <v>9.2849555107251902E-2</v>
      </c>
      <c r="F281" s="22">
        <f>+'4.2.1.2.2'!F281/'4.2.1.2.2'!F280-1</f>
        <v>-3.8135409111722529E-3</v>
      </c>
      <c r="G281" s="22">
        <f>+'4.2.1.2.2'!G281/'4.2.1.2.2'!G280-1</f>
        <v>2.9113294779832266E-2</v>
      </c>
      <c r="H281" s="22">
        <f>+'4.2.1.2.2'!H281/'4.2.1.2.2'!H280-1</f>
        <v>-0.12323526427878562</v>
      </c>
      <c r="I281" s="22">
        <f>+'4.2.1.2.2'!I281/'4.2.1.2.2'!I280-1</f>
        <v>7.3895991711421694E-2</v>
      </c>
      <c r="J281" s="26">
        <f>+'4.2.1.2.2'!J281/'4.2.1.2.2'!J280-1</f>
        <v>-0.11489511103309047</v>
      </c>
      <c r="K281" s="97">
        <f>+'4.2.1.2.2'!K281/'4.2.1.2.2'!K280-1</f>
        <v>-4.1490580573685376E-3</v>
      </c>
    </row>
    <row r="282" spans="1:11">
      <c r="A282" s="249"/>
      <c r="B282" s="10" t="s">
        <v>7</v>
      </c>
      <c r="C282" s="21">
        <f>+'4.2.1.2.2'!C282/'4.2.1.2.2'!C281-1</f>
        <v>2.4238458943168562E-2</v>
      </c>
      <c r="D282" s="22">
        <f>+'4.2.1.2.2'!D282/'4.2.1.2.2'!D281-1</f>
        <v>3.361243397196545E-2</v>
      </c>
      <c r="E282" s="50">
        <f>+'4.2.1.2.2'!E282/'4.2.1.2.2'!E281-1</f>
        <v>0.22021821083051973</v>
      </c>
      <c r="F282" s="22">
        <f>+'4.2.1.2.2'!F282/'4.2.1.2.2'!F281-1</f>
        <v>1.2853833380848334E-2</v>
      </c>
      <c r="G282" s="22">
        <f>+'4.2.1.2.2'!G282/'4.2.1.2.2'!G281-1</f>
        <v>8.264123921921751E-2</v>
      </c>
      <c r="H282" s="22">
        <f>+'4.2.1.2.2'!H282/'4.2.1.2.2'!H281-1</f>
        <v>0.13483525572905486</v>
      </c>
      <c r="I282" s="22">
        <f>+'4.2.1.2.2'!I282/'4.2.1.2.2'!I281-1</f>
        <v>6.9760941892416106E-3</v>
      </c>
      <c r="J282" s="26">
        <f>+'4.2.1.2.2'!J282/'4.2.1.2.2'!J281-1</f>
        <v>0.27746925823086066</v>
      </c>
      <c r="K282" s="97">
        <f>+'4.2.1.2.2'!K282/'4.2.1.2.2'!K281-1</f>
        <v>6.9026725153685131E-2</v>
      </c>
    </row>
    <row r="283" spans="1:11">
      <c r="A283" s="249"/>
      <c r="B283" s="10" t="s">
        <v>8</v>
      </c>
      <c r="C283" s="21">
        <f>+'4.2.1.2.2'!C283/'4.2.1.2.2'!C282-1</f>
        <v>-6.7250165463421552E-2</v>
      </c>
      <c r="D283" s="22">
        <f>+'4.2.1.2.2'!D283/'4.2.1.2.2'!D282-1</f>
        <v>-2.6851845814046427E-2</v>
      </c>
      <c r="E283" s="50">
        <f>+'4.2.1.2.2'!E283/'4.2.1.2.2'!E282-1</f>
        <v>-5.039076288716049E-2</v>
      </c>
      <c r="F283" s="22">
        <f>+'4.2.1.2.2'!F283/'4.2.1.2.2'!F282-1</f>
        <v>-2.6705342294977785E-2</v>
      </c>
      <c r="G283" s="22">
        <f>+'4.2.1.2.2'!G283/'4.2.1.2.2'!G282-1</f>
        <v>-4.6158386283285724E-2</v>
      </c>
      <c r="H283" s="22">
        <f>+'4.2.1.2.2'!H283/'4.2.1.2.2'!H282-1</f>
        <v>-4.1602972985281372E-2</v>
      </c>
      <c r="I283" s="22">
        <f>+'4.2.1.2.2'!I283/'4.2.1.2.2'!I282-1</f>
        <v>6.6228629335425282E-3</v>
      </c>
      <c r="J283" s="26">
        <f>+'4.2.1.2.2'!J283/'4.2.1.2.2'!J282-1</f>
        <v>-0.11755938518863529</v>
      </c>
      <c r="K283" s="97">
        <f>+'4.2.1.2.2'!K283/'4.2.1.2.2'!K282-1</f>
        <v>-3.6737150836573917E-2</v>
      </c>
    </row>
    <row r="284" spans="1:11">
      <c r="A284" s="249"/>
      <c r="B284" s="10" t="s">
        <v>9</v>
      </c>
      <c r="C284" s="21">
        <f>+'4.2.1.2.2'!C284/'4.2.1.2.2'!C283-1</f>
        <v>8.4520774940938903E-2</v>
      </c>
      <c r="D284" s="22">
        <f>+'4.2.1.2.2'!D284/'4.2.1.2.2'!D283-1</f>
        <v>1.1510944251611477E-2</v>
      </c>
      <c r="E284" s="50">
        <f>+'4.2.1.2.2'!E284/'4.2.1.2.2'!E283-1</f>
        <v>0.10788623803221542</v>
      </c>
      <c r="F284" s="22">
        <f>+'4.2.1.2.2'!F284/'4.2.1.2.2'!F283-1</f>
        <v>4.6411862321875441E-2</v>
      </c>
      <c r="G284" s="22">
        <f>+'4.2.1.2.2'!G284/'4.2.1.2.2'!G283-1</f>
        <v>8.3914464689957891E-2</v>
      </c>
      <c r="H284" s="22">
        <f>+'4.2.1.2.2'!H284/'4.2.1.2.2'!H283-1</f>
        <v>0.12289152218720512</v>
      </c>
      <c r="I284" s="22">
        <f>+'4.2.1.2.2'!I284/'4.2.1.2.2'!I283-1</f>
        <v>8.8419789708369168E-2</v>
      </c>
      <c r="J284" s="26">
        <f>+'4.2.1.2.2'!J284/'4.2.1.2.2'!J283-1</f>
        <v>-6.4463914986452764E-2</v>
      </c>
      <c r="K284" s="97">
        <f>+'4.2.1.2.2'!K284/'4.2.1.2.2'!K283-1</f>
        <v>7.6761582660493488E-2</v>
      </c>
    </row>
    <row r="285" spans="1:11">
      <c r="A285" s="249"/>
      <c r="B285" s="12" t="s">
        <v>10</v>
      </c>
      <c r="C285" s="112">
        <f>+'4.2.1.2.2'!C285/'4.2.1.2.2'!C284-1</f>
        <v>4.8415764836853281E-2</v>
      </c>
      <c r="D285" s="45">
        <f>+'4.2.1.2.2'!D285/'4.2.1.2.2'!D284-1</f>
        <v>-0.16439461976770708</v>
      </c>
      <c r="E285" s="49">
        <f>+'4.2.1.2.2'!E285/'4.2.1.2.2'!E284-1</f>
        <v>-1.2180056717231436E-2</v>
      </c>
      <c r="F285" s="45">
        <f>+'4.2.1.2.2'!F285/'4.2.1.2.2'!F284-1</f>
        <v>-6.7937172487686492E-3</v>
      </c>
      <c r="G285" s="45">
        <f>+'4.2.1.2.2'!G285/'4.2.1.2.2'!G284-1</f>
        <v>3.4446522599749452E-2</v>
      </c>
      <c r="H285" s="45">
        <f>+'4.2.1.2.2'!H285/'4.2.1.2.2'!H284-1</f>
        <v>-5.25326738794899E-2</v>
      </c>
      <c r="I285" s="45">
        <f>+'4.2.1.2.2'!I285/'4.2.1.2.2'!I284-1</f>
        <v>-9.0018444179233992E-3</v>
      </c>
      <c r="J285" s="46">
        <f>+'4.2.1.2.2'!J285/'4.2.1.2.2'!J284-1</f>
        <v>3.8082521533080005E-2</v>
      </c>
      <c r="K285" s="113">
        <f>+'4.2.1.2.2'!K285/'4.2.1.2.2'!K284-1</f>
        <v>-1.0894119603658825E-2</v>
      </c>
    </row>
    <row r="286" spans="1:11">
      <c r="A286" s="249"/>
      <c r="B286" s="12" t="s">
        <v>11</v>
      </c>
      <c r="C286" s="112">
        <f>+'4.2.1.2.2'!C286/'4.2.1.2.2'!C285-1</f>
        <v>-7.4612958509743033E-2</v>
      </c>
      <c r="D286" s="45">
        <f>+'4.2.1.2.2'!D286/'4.2.1.2.2'!D285-1</f>
        <v>-3.325481046921186E-2</v>
      </c>
      <c r="E286" s="49">
        <f>+'4.2.1.2.2'!E286/'4.2.1.2.2'!E285-1</f>
        <v>-3.9948279612640913E-2</v>
      </c>
      <c r="F286" s="45">
        <f>+'4.2.1.2.2'!F286/'4.2.1.2.2'!F285-1</f>
        <v>-4.6438240901942485E-2</v>
      </c>
      <c r="G286" s="45">
        <f>+'4.2.1.2.2'!G286/'4.2.1.2.2'!G285-1</f>
        <v>-4.2727738472583821E-2</v>
      </c>
      <c r="H286" s="45">
        <f>+'4.2.1.2.2'!H286/'4.2.1.2.2'!H285-1</f>
        <v>-3.3496863454851811E-2</v>
      </c>
      <c r="I286" s="45">
        <f>+'4.2.1.2.2'!I286/'4.2.1.2.2'!I285-1</f>
        <v>-3.1354177728779131E-2</v>
      </c>
      <c r="J286" s="46">
        <f>+'4.2.1.2.2'!J286/'4.2.1.2.2'!J285-1</f>
        <v>2.2065617130745174E-2</v>
      </c>
      <c r="K286" s="113">
        <f>+'4.2.1.2.2'!K286/'4.2.1.2.2'!K285-1</f>
        <v>-4.3661061962487535E-2</v>
      </c>
    </row>
    <row r="287" spans="1:11" ht="15" thickBot="1">
      <c r="A287" s="249"/>
      <c r="B287" s="115" t="s">
        <v>12</v>
      </c>
      <c r="C287" s="117">
        <f>+'4.2.1.2.2'!C287/'4.2.1.2.2'!C286-1</f>
        <v>-5.8979728378629415E-2</v>
      </c>
      <c r="D287" s="118">
        <f>+'4.2.1.2.2'!D287/'4.2.1.2.2'!D286-1</f>
        <v>-4.049053018543658E-2</v>
      </c>
      <c r="E287" s="124">
        <f>+'4.2.1.2.2'!E287/'4.2.1.2.2'!E286-1</f>
        <v>-3.1061169119219745E-2</v>
      </c>
      <c r="F287" s="118">
        <f>+'4.2.1.2.2'!F287/'4.2.1.2.2'!F286-1</f>
        <v>-4.5422844899757897E-2</v>
      </c>
      <c r="G287" s="118">
        <f>+'4.2.1.2.2'!G287/'4.2.1.2.2'!G286-1</f>
        <v>-0.1140446702287673</v>
      </c>
      <c r="H287" s="118">
        <f>+'4.2.1.2.2'!H287/'4.2.1.2.2'!H286-1</f>
        <v>-7.2792709012579615E-2</v>
      </c>
      <c r="I287" s="118">
        <f>+'4.2.1.2.2'!I287/'4.2.1.2.2'!I286-1</f>
        <v>-0.11120649122251813</v>
      </c>
      <c r="J287" s="119">
        <f>+'4.2.1.2.2'!J287/'4.2.1.2.2'!J286-1</f>
        <v>-0.19763546448765446</v>
      </c>
      <c r="K287" s="120">
        <f>+'4.2.1.2.2'!K287/'4.2.1.2.2'!K286-1</f>
        <v>-6.3507398037929041E-2</v>
      </c>
    </row>
    <row r="288" spans="1:11">
      <c r="A288" s="251">
        <v>2016</v>
      </c>
      <c r="B288" s="57" t="s">
        <v>1</v>
      </c>
      <c r="C288" s="30">
        <f>+'4.2.1.2.2'!C288/'4.2.1.2.2'!C287-1</f>
        <v>-7.3190428737346269E-2</v>
      </c>
      <c r="D288" s="31">
        <f>+'4.2.1.2.2'!D288/'4.2.1.2.2'!D287-1</f>
        <v>-7.2421017674264121E-2</v>
      </c>
      <c r="E288" s="53">
        <f>+'4.2.1.2.2'!E288/'4.2.1.2.2'!E287-1</f>
        <v>-0.11685140190636889</v>
      </c>
      <c r="F288" s="31">
        <f>+'4.2.1.2.2'!F288/'4.2.1.2.2'!F287-1</f>
        <v>-9.6640794965349053E-2</v>
      </c>
      <c r="G288" s="31">
        <f>+'4.2.1.2.2'!G288/'4.2.1.2.2'!G287-1</f>
        <v>-6.8615573275557229E-2</v>
      </c>
      <c r="H288" s="31">
        <f>+'4.2.1.2.2'!H288/'4.2.1.2.2'!H287-1</f>
        <v>-6.032083547247169E-2</v>
      </c>
      <c r="I288" s="31">
        <f>+'4.2.1.2.2'!I288/'4.2.1.2.2'!I287-1</f>
        <v>-0.11624961452746629</v>
      </c>
      <c r="J288" s="32">
        <f>+'4.2.1.2.2'!J288/'4.2.1.2.2'!J287-1</f>
        <v>0.34402544900258469</v>
      </c>
      <c r="K288" s="96">
        <f>+'4.2.1.2.2'!K288/'4.2.1.2.2'!K287-1</f>
        <v>-8.7400852301285137E-2</v>
      </c>
    </row>
    <row r="289" spans="1:11">
      <c r="A289" s="252"/>
      <c r="B289" s="110" t="s">
        <v>2</v>
      </c>
      <c r="C289" s="112">
        <f>+'4.2.1.2.2'!C289/'4.2.1.2.2'!C288-1</f>
        <v>-8.5032657941614298E-2</v>
      </c>
      <c r="D289" s="45">
        <f>+'4.2.1.2.2'!D289/'4.2.1.2.2'!D288-1</f>
        <v>-9.0782490575574415E-2</v>
      </c>
      <c r="E289" s="49">
        <f>+'4.2.1.2.2'!E289/'4.2.1.2.2'!E288-1</f>
        <v>6.2167889653550912E-2</v>
      </c>
      <c r="F289" s="45">
        <f>+'4.2.1.2.2'!F289/'4.2.1.2.2'!F288-1</f>
        <v>-4.7123385809253682E-2</v>
      </c>
      <c r="G289" s="45">
        <f>+'4.2.1.2.2'!G289/'4.2.1.2.2'!G288-1</f>
        <v>-5.3728845991251384E-2</v>
      </c>
      <c r="H289" s="45">
        <f>+'4.2.1.2.2'!H289/'4.2.1.2.2'!H288-1</f>
        <v>5.9075209651047178E-3</v>
      </c>
      <c r="I289" s="45">
        <f>+'4.2.1.2.2'!I289/'4.2.1.2.2'!I288-1</f>
        <v>4.6086304620285956E-2</v>
      </c>
      <c r="J289" s="46">
        <f>+'4.2.1.2.2'!J289/'4.2.1.2.2'!J288-1</f>
        <v>-0.14705785667324134</v>
      </c>
      <c r="K289" s="113">
        <f>+'4.2.1.2.2'!K289/'4.2.1.2.2'!K288-1</f>
        <v>-2.2919178374320448E-2</v>
      </c>
    </row>
    <row r="290" spans="1:11">
      <c r="A290" s="252"/>
      <c r="B290" s="110" t="s">
        <v>3</v>
      </c>
      <c r="C290" s="112">
        <f>+'4.2.1.2.2'!C290/'4.2.1.2.2'!C289-1</f>
        <v>0.25579178038351102</v>
      </c>
      <c r="D290" s="45">
        <f>+'4.2.1.2.2'!D290/'4.2.1.2.2'!D289-1</f>
        <v>0.25286424478616243</v>
      </c>
      <c r="E290" s="49">
        <f>+'4.2.1.2.2'!E290/'4.2.1.2.2'!E289-1</f>
        <v>0.23582711738650053</v>
      </c>
      <c r="F290" s="45">
        <f>+'4.2.1.2.2'!F290/'4.2.1.2.2'!F289-1</f>
        <v>0.2831155179602094</v>
      </c>
      <c r="G290" s="45">
        <f>+'4.2.1.2.2'!G290/'4.2.1.2.2'!G289-1</f>
        <v>0.23962012160999224</v>
      </c>
      <c r="H290" s="45">
        <f>+'4.2.1.2.2'!H290/'4.2.1.2.2'!H289-1</f>
        <v>0.26105197144031012</v>
      </c>
      <c r="I290" s="45">
        <f>+'4.2.1.2.2'!I290/'4.2.1.2.2'!I289-1</f>
        <v>0.23255431680158467</v>
      </c>
      <c r="J290" s="46">
        <f>+'4.2.1.2.2'!J290/'4.2.1.2.2'!J289-1</f>
        <v>0.2387990673115834</v>
      </c>
      <c r="K290" s="113">
        <f>+'4.2.1.2.2'!K290/'4.2.1.2.2'!K289-1</f>
        <v>0.25984821736023211</v>
      </c>
    </row>
    <row r="291" spans="1:11">
      <c r="A291" s="252"/>
      <c r="B291" s="58" t="s">
        <v>4</v>
      </c>
      <c r="C291" s="21">
        <f>+'4.2.1.2.2'!C291/'4.2.1.2.2'!C290-1</f>
        <v>-7.7979739523326597E-2</v>
      </c>
      <c r="D291" s="22">
        <f>+'4.2.1.2.2'!D291/'4.2.1.2.2'!D290-1</f>
        <v>-7.3700119940930842E-2</v>
      </c>
      <c r="E291" s="50">
        <f>+'4.2.1.2.2'!E291/'4.2.1.2.2'!E290-1</f>
        <v>-6.6741630722539913E-3</v>
      </c>
      <c r="F291" s="22">
        <f>+'4.2.1.2.2'!F291/'4.2.1.2.2'!F290-1</f>
        <v>4.841741270779587E-2</v>
      </c>
      <c r="G291" s="22">
        <f>+'4.2.1.2.2'!G291/'4.2.1.2.2'!G290-1</f>
        <v>2.8517478087188408E-2</v>
      </c>
      <c r="H291" s="22">
        <f>+'4.2.1.2.2'!H291/'4.2.1.2.2'!H290-1</f>
        <v>5.461752120267227E-2</v>
      </c>
      <c r="I291" s="22">
        <f>+'4.2.1.2.2'!I291/'4.2.1.2.2'!I290-1</f>
        <v>6.820501345630392E-3</v>
      </c>
      <c r="J291" s="26">
        <f>+'4.2.1.2.2'!J291/'4.2.1.2.2'!J290-1</f>
        <v>-0.2756319514661274</v>
      </c>
      <c r="K291" s="97">
        <f>+'4.2.1.2.2'!K291/'4.2.1.2.2'!K290-1</f>
        <v>2.2550751238568312E-2</v>
      </c>
    </row>
    <row r="292" spans="1:11">
      <c r="A292" s="252"/>
      <c r="B292" s="58" t="s">
        <v>5</v>
      </c>
      <c r="C292" s="21">
        <f>+'4.2.1.2.2'!C292/'4.2.1.2.2'!C291-1</f>
        <v>-4.4003192065710905E-2</v>
      </c>
      <c r="D292" s="22">
        <f>+'4.2.1.2.2'!D292/'4.2.1.2.2'!D291-1</f>
        <v>9.1328569789083325E-2</v>
      </c>
      <c r="E292" s="50">
        <f>+'4.2.1.2.2'!E292/'4.2.1.2.2'!E291-1</f>
        <v>1.0784898778328555E-2</v>
      </c>
      <c r="F292" s="22">
        <f>+'4.2.1.2.2'!F292/'4.2.1.2.2'!F291-1</f>
        <v>-5.5923061770208893E-3</v>
      </c>
      <c r="G292" s="22">
        <f>+'4.2.1.2.2'!G292/'4.2.1.2.2'!G291-1</f>
        <v>1.679015191682609E-2</v>
      </c>
      <c r="H292" s="22">
        <f>+'4.2.1.2.2'!H292/'4.2.1.2.2'!H291-1</f>
        <v>-5.1686487226133337E-2</v>
      </c>
      <c r="I292" s="22">
        <f>+'4.2.1.2.2'!I292/'4.2.1.2.2'!I291-1</f>
        <v>3.6096701250332153E-3</v>
      </c>
      <c r="J292" s="26">
        <f>+'4.2.1.2.2'!J292/'4.2.1.2.2'!J291-1</f>
        <v>7.1833526607395948E-2</v>
      </c>
      <c r="K292" s="97">
        <f>+'4.2.1.2.2'!K292/'4.2.1.2.2'!K291-1</f>
        <v>-7.9267216910544613E-3</v>
      </c>
    </row>
    <row r="293" spans="1:11">
      <c r="A293" s="252"/>
      <c r="B293" s="58" t="s">
        <v>6</v>
      </c>
      <c r="C293" s="21">
        <f>+'4.2.1.2.2'!C293/'4.2.1.2.2'!C292-1</f>
        <v>-5.4488514811130151E-2</v>
      </c>
      <c r="D293" s="22">
        <f>+'4.2.1.2.2'!D293/'4.2.1.2.2'!D292-1</f>
        <v>-0.10437019992981711</v>
      </c>
      <c r="E293" s="50">
        <f>+'4.2.1.2.2'!E293/'4.2.1.2.2'!E292-1</f>
        <v>-7.0507362296701404E-2</v>
      </c>
      <c r="F293" s="22">
        <f>+'4.2.1.2.2'!F293/'4.2.1.2.2'!F292-1</f>
        <v>-1.2254030867876908E-2</v>
      </c>
      <c r="G293" s="22">
        <f>+'4.2.1.2.2'!G293/'4.2.1.2.2'!G292-1</f>
        <v>-5.5011478815090609E-2</v>
      </c>
      <c r="H293" s="22">
        <f>+'4.2.1.2.2'!H293/'4.2.1.2.2'!H292-1</f>
        <v>-0.14213139843065103</v>
      </c>
      <c r="I293" s="22">
        <f>+'4.2.1.2.2'!I293/'4.2.1.2.2'!I292-1</f>
        <v>-7.329389292110311E-2</v>
      </c>
      <c r="J293" s="26">
        <f>+'4.2.1.2.2'!J293/'4.2.1.2.2'!J292-1</f>
        <v>-1.7771633507643658E-2</v>
      </c>
      <c r="K293" s="97">
        <f>+'4.2.1.2.2'!K293/'4.2.1.2.2'!K292-1</f>
        <v>-5.8544274505501148E-2</v>
      </c>
    </row>
    <row r="294" spans="1:11">
      <c r="A294" s="252"/>
      <c r="B294" s="58" t="s">
        <v>7</v>
      </c>
      <c r="C294" s="21">
        <f>+'4.2.1.2.2'!C294/'4.2.1.2.2'!C293-1</f>
        <v>2.0758999078923202E-2</v>
      </c>
      <c r="D294" s="22">
        <f>+'4.2.1.2.2'!D294/'4.2.1.2.2'!D293-1</f>
        <v>1.3986379902698909E-2</v>
      </c>
      <c r="E294" s="50">
        <f>+'4.2.1.2.2'!E294/'4.2.1.2.2'!E293-1</f>
        <v>2.9593558198257597E-2</v>
      </c>
      <c r="F294" s="22">
        <f>+'4.2.1.2.2'!F294/'4.2.1.2.2'!F293-1</f>
        <v>-1.5401009174900171E-2</v>
      </c>
      <c r="G294" s="22">
        <f>+'4.2.1.2.2'!G294/'4.2.1.2.2'!G293-1</f>
        <v>2.2255021660984919E-2</v>
      </c>
      <c r="H294" s="22">
        <f>+'4.2.1.2.2'!H294/'4.2.1.2.2'!H293-1</f>
        <v>-8.2362738831801896E-2</v>
      </c>
      <c r="I294" s="22">
        <f>+'4.2.1.2.2'!I294/'4.2.1.2.2'!I293-1</f>
        <v>-4.8700025624065169E-2</v>
      </c>
      <c r="J294" s="26">
        <f>+'4.2.1.2.2'!J294/'4.2.1.2.2'!J293-1</f>
        <v>0.47527741514360322</v>
      </c>
      <c r="K294" s="97">
        <f>+'4.2.1.2.2'!K294/'4.2.1.2.2'!K293-1</f>
        <v>-1.2012272902857224E-2</v>
      </c>
    </row>
    <row r="295" spans="1:11">
      <c r="A295" s="252"/>
      <c r="B295" s="58" t="s">
        <v>8</v>
      </c>
      <c r="C295" s="21">
        <f>+'4.2.1.2.2'!C295/'4.2.1.2.2'!C294-1</f>
        <v>0.12367586729132163</v>
      </c>
      <c r="D295" s="22">
        <f>+'4.2.1.2.2'!D295/'4.2.1.2.2'!D294-1</f>
        <v>0.11176112985788667</v>
      </c>
      <c r="E295" s="50">
        <f>+'4.2.1.2.2'!E295/'4.2.1.2.2'!E294-1</f>
        <v>0.13458230363488455</v>
      </c>
      <c r="F295" s="22">
        <f>+'4.2.1.2.2'!F295/'4.2.1.2.2'!F294-1</f>
        <v>9.8355210006599414E-2</v>
      </c>
      <c r="G295" s="22">
        <f>+'4.2.1.2.2'!G295/'4.2.1.2.2'!G294-1</f>
        <v>8.9927042794707424E-2</v>
      </c>
      <c r="H295" s="22">
        <f>+'4.2.1.2.2'!H295/'4.2.1.2.2'!H294-1</f>
        <v>0.15990438542112662</v>
      </c>
      <c r="I295" s="22">
        <f>+'4.2.1.2.2'!I295/'4.2.1.2.2'!I294-1</f>
        <v>0.18197415913193926</v>
      </c>
      <c r="J295" s="26">
        <f>+'4.2.1.2.2'!J295/'4.2.1.2.2'!J294-1</f>
        <v>-2.6325977545489709E-2</v>
      </c>
      <c r="K295" s="97">
        <f>+'4.2.1.2.2'!K295/'4.2.1.2.2'!K294-1</f>
        <v>0.11811763622425997</v>
      </c>
    </row>
    <row r="296" spans="1:11">
      <c r="A296" s="252"/>
      <c r="B296" s="58" t="s">
        <v>9</v>
      </c>
      <c r="C296" s="21">
        <f>+'4.2.1.2.2'!C296/'4.2.1.2.2'!C295-1</f>
        <v>0.12327545349185964</v>
      </c>
      <c r="D296" s="22">
        <f>+'4.2.1.2.2'!D296/'4.2.1.2.2'!D295-1</f>
        <v>8.4852066450658015E-3</v>
      </c>
      <c r="E296" s="50">
        <f>+'4.2.1.2.2'!E296/'4.2.1.2.2'!E295-1</f>
        <v>9.8845650922956274E-3</v>
      </c>
      <c r="F296" s="22">
        <f>+'4.2.1.2.2'!F296/'4.2.1.2.2'!F295-1</f>
        <v>-8.7541610584453977E-3</v>
      </c>
      <c r="G296" s="22">
        <f>+'4.2.1.2.2'!G296/'4.2.1.2.2'!G295-1</f>
        <v>-1.1538925327625682E-2</v>
      </c>
      <c r="H296" s="22">
        <f>+'4.2.1.2.2'!H296/'4.2.1.2.2'!H295-1</f>
        <v>-2.8546491627224224E-2</v>
      </c>
      <c r="I296" s="22">
        <f>+'4.2.1.2.2'!I296/'4.2.1.2.2'!I295-1</f>
        <v>-1.1423047591085256E-2</v>
      </c>
      <c r="J296" s="26">
        <f>+'4.2.1.2.2'!J296/'4.2.1.2.2'!J295-1</f>
        <v>2.8869639307015138E-2</v>
      </c>
      <c r="K296" s="97">
        <f>+'4.2.1.2.2'!K296/'4.2.1.2.2'!K295-1</f>
        <v>-4.1523633925177883E-5</v>
      </c>
    </row>
    <row r="297" spans="1:11">
      <c r="A297" s="252"/>
      <c r="B297" s="58" t="s">
        <v>10</v>
      </c>
      <c r="C297" s="21">
        <f>+'4.2.1.2.2'!C297/'4.2.1.2.2'!C296-1</f>
        <v>3.5641986342316301E-4</v>
      </c>
      <c r="D297" s="22">
        <f>+'4.2.1.2.2'!D297/'4.2.1.2.2'!D296-1</f>
        <v>-9.4068570055803935E-2</v>
      </c>
      <c r="E297" s="50">
        <f>+'4.2.1.2.2'!E297/'4.2.1.2.2'!E296-1</f>
        <v>-1.0452987126219226E-2</v>
      </c>
      <c r="F297" s="22">
        <f>+'4.2.1.2.2'!F297/'4.2.1.2.2'!F296-1</f>
        <v>6.2314666898033444E-4</v>
      </c>
      <c r="G297" s="22">
        <f>+'4.2.1.2.2'!G297/'4.2.1.2.2'!G296-1</f>
        <v>-2.7822647667442246E-2</v>
      </c>
      <c r="H297" s="22">
        <f>+'4.2.1.2.2'!H297/'4.2.1.2.2'!H296-1</f>
        <v>-3.0415584978944588E-2</v>
      </c>
      <c r="I297" s="22">
        <f>+'4.2.1.2.2'!I297/'4.2.1.2.2'!I296-1</f>
        <v>-5.0855262840468707E-2</v>
      </c>
      <c r="J297" s="26">
        <f>+'4.2.1.2.2'!J297/'4.2.1.2.2'!J296-1</f>
        <v>3.9073606337901801E-2</v>
      </c>
      <c r="K297" s="97">
        <f>+'4.2.1.2.2'!K297/'4.2.1.2.2'!K296-1</f>
        <v>-1.5309211803733458E-2</v>
      </c>
    </row>
    <row r="298" spans="1:11">
      <c r="A298" s="252"/>
      <c r="B298" s="58" t="s">
        <v>11</v>
      </c>
      <c r="C298" s="21">
        <f>+'4.2.1.2.2'!C298/'4.2.1.2.2'!C297-1</f>
        <v>5.2965715975678229E-2</v>
      </c>
      <c r="D298" s="22">
        <f>+'4.2.1.2.2'!D298/'4.2.1.2.2'!D297-1</f>
        <v>0.12426130822638393</v>
      </c>
      <c r="E298" s="50">
        <f>+'4.2.1.2.2'!E298/'4.2.1.2.2'!E297-1</f>
        <v>1.8816522593614327E-2</v>
      </c>
      <c r="F298" s="22">
        <f>+'4.2.1.2.2'!F298/'4.2.1.2.2'!F297-1</f>
        <v>1.4287504070565005E-2</v>
      </c>
      <c r="G298" s="22">
        <f>+'4.2.1.2.2'!G298/'4.2.1.2.2'!G297-1</f>
        <v>5.4581123822605715E-2</v>
      </c>
      <c r="H298" s="22">
        <f>+'4.2.1.2.2'!H298/'4.2.1.2.2'!H297-1</f>
        <v>1.7052423096430402E-2</v>
      </c>
      <c r="I298" s="22">
        <f>+'4.2.1.2.2'!I298/'4.2.1.2.2'!I297-1</f>
        <v>8.975012863807752E-4</v>
      </c>
      <c r="J298" s="26">
        <f>+'4.2.1.2.2'!J298/'4.2.1.2.2'!J297-1</f>
        <v>-0.13973752723022159</v>
      </c>
      <c r="K298" s="97">
        <f>+'4.2.1.2.2'!K298/'4.2.1.2.2'!K297-1</f>
        <v>2.5711185408431314E-2</v>
      </c>
    </row>
    <row r="299" spans="1:11" ht="15" thickBot="1">
      <c r="A299" s="252"/>
      <c r="B299" s="60" t="s">
        <v>12</v>
      </c>
      <c r="C299" s="225">
        <f>+'4.2.1.2.2'!C299/'4.2.1.2.2'!C298-1</f>
        <v>-0.15894861731511944</v>
      </c>
      <c r="D299" s="47">
        <f>+'4.2.1.2.2'!D299/'4.2.1.2.2'!D298-1</f>
        <v>-5.1890265408694125E-2</v>
      </c>
      <c r="E299" s="51">
        <f>+'4.2.1.2.2'!E299/'4.2.1.2.2'!E298-1</f>
        <v>-7.3415778993198844E-2</v>
      </c>
      <c r="F299" s="47">
        <f>+'4.2.1.2.2'!F299/'4.2.1.2.2'!F298-1</f>
        <v>-8.1671174130481416E-2</v>
      </c>
      <c r="G299" s="47">
        <f>+'4.2.1.2.2'!G299/'4.2.1.2.2'!G298-1</f>
        <v>-8.6614205016897539E-2</v>
      </c>
      <c r="H299" s="47">
        <f>+'4.2.1.2.2'!H299/'4.2.1.2.2'!H298-1</f>
        <v>-4.1295885109866703E-2</v>
      </c>
      <c r="I299" s="47">
        <f>+'4.2.1.2.2'!I299/'4.2.1.2.2'!I298-1</f>
        <v>-8.5583445255803969E-2</v>
      </c>
      <c r="J299" s="48">
        <f>+'4.2.1.2.2'!J299/'4.2.1.2.2'!J298-1</f>
        <v>-0.13643382125872394</v>
      </c>
      <c r="K299" s="226">
        <f>+'4.2.1.2.2'!K299/'4.2.1.2.2'!K298-1</f>
        <v>-8.0787108113220096E-2</v>
      </c>
    </row>
    <row r="300" spans="1:11">
      <c r="A300" s="246">
        <v>2017</v>
      </c>
      <c r="B300" s="57" t="s">
        <v>1</v>
      </c>
      <c r="C300" s="30">
        <f>+'4.2.1.2.2'!C300/'4.2.1.2.2'!C299-1</f>
        <v>-8.4218589828263357E-2</v>
      </c>
      <c r="D300" s="31">
        <f>+'4.2.1.2.2'!D300/'4.2.1.2.2'!D299-1</f>
        <v>-4.5245239194095288E-2</v>
      </c>
      <c r="E300" s="53">
        <f>+'4.2.1.2.2'!E300/'4.2.1.2.2'!E299-1</f>
        <v>-9.0323826963697895E-2</v>
      </c>
      <c r="F300" s="31">
        <f>+'4.2.1.2.2'!F300/'4.2.1.2.2'!F299-1</f>
        <v>-0.11796111101081197</v>
      </c>
      <c r="G300" s="31">
        <f>+'4.2.1.2.2'!G300/'4.2.1.2.2'!G299-1</f>
        <v>-9.4454485034067615E-2</v>
      </c>
      <c r="H300" s="31">
        <f>+'4.2.1.2.2'!H300/'4.2.1.2.2'!H299-1</f>
        <v>-7.1322605985375764E-2</v>
      </c>
      <c r="I300" s="31">
        <f>+'4.2.1.2.2'!I300/'4.2.1.2.2'!I299-1</f>
        <v>-0.10133047313597066</v>
      </c>
      <c r="J300" s="32">
        <f>+'4.2.1.2.2'!J300/'4.2.1.2.2'!J299-1</f>
        <v>0.11774066657130589</v>
      </c>
      <c r="K300" s="96">
        <f>+'4.2.1.2.2'!K300/'4.2.1.2.2'!K299-1</f>
        <v>-9.7302505170942521E-2</v>
      </c>
    </row>
    <row r="301" spans="1:11">
      <c r="A301" s="247"/>
      <c r="B301" s="110" t="s">
        <v>2</v>
      </c>
      <c r="C301" s="21">
        <f>+'4.2.1.2.2'!C301/'4.2.1.2.2'!C300-1</f>
        <v>-8.670909509218816E-2</v>
      </c>
      <c r="D301" s="22">
        <f>+'4.2.1.2.2'!D301/'4.2.1.2.2'!D300-1</f>
        <v>-8.0750680948420861E-2</v>
      </c>
      <c r="E301" s="50">
        <f>+'4.2.1.2.2'!E301/'4.2.1.2.2'!E300-1</f>
        <v>-8.474047397769513E-2</v>
      </c>
      <c r="F301" s="22">
        <f>+'4.2.1.2.2'!F301/'4.2.1.2.2'!F300-1</f>
        <v>-0.11750443124125975</v>
      </c>
      <c r="G301" s="22">
        <f>+'4.2.1.2.2'!G301/'4.2.1.2.2'!G300-1</f>
        <v>-0.10045971430663292</v>
      </c>
      <c r="H301" s="22">
        <f>+'4.2.1.2.2'!H301/'4.2.1.2.2'!H300-1</f>
        <v>-0.14776429373801758</v>
      </c>
      <c r="I301" s="22">
        <f>+'4.2.1.2.2'!I301/'4.2.1.2.2'!I300-1</f>
        <v>-9.7091412266816834E-2</v>
      </c>
      <c r="J301" s="26">
        <f>+'4.2.1.2.2'!J301/'4.2.1.2.2'!J300-1</f>
        <v>0.10391438580775203</v>
      </c>
      <c r="K301" s="97">
        <f>+'4.2.1.2.2'!K301/'4.2.1.2.2'!K300-1</f>
        <v>-0.10957212415280104</v>
      </c>
    </row>
    <row r="302" spans="1:11">
      <c r="A302" s="247"/>
      <c r="B302" s="110" t="s">
        <v>3</v>
      </c>
      <c r="C302" s="21">
        <f>+'4.2.1.2.2'!C302/'4.2.1.2.2'!C301-1</f>
        <v>0.23920108372872084</v>
      </c>
      <c r="D302" s="22">
        <f>+'4.2.1.2.2'!D302/'4.2.1.2.2'!D301-1</f>
        <v>0.30401265229243335</v>
      </c>
      <c r="E302" s="50">
        <f>+'4.2.1.2.2'!E302/'4.2.1.2.2'!E301-1</f>
        <v>0.35365169801463558</v>
      </c>
      <c r="F302" s="22">
        <f>+'4.2.1.2.2'!F302/'4.2.1.2.2'!F301-1</f>
        <v>0.39391183002897012</v>
      </c>
      <c r="G302" s="22">
        <f>+'4.2.1.2.2'!G302/'4.2.1.2.2'!G301-1</f>
        <v>0.3429784023335738</v>
      </c>
      <c r="H302" s="22">
        <f>+'4.2.1.2.2'!H302/'4.2.1.2.2'!H301-1</f>
        <v>0.45274697095967698</v>
      </c>
      <c r="I302" s="22">
        <f>+'4.2.1.2.2'!I302/'4.2.1.2.2'!I301-1</f>
        <v>0.36931823367457151</v>
      </c>
      <c r="J302" s="26">
        <f>+'4.2.1.2.2'!J302/'4.2.1.2.2'!J301-1</f>
        <v>0.12943239287629149</v>
      </c>
      <c r="K302" s="97">
        <f>+'4.2.1.2.2'!K302/'4.2.1.2.2'!K301-1</f>
        <v>0.37219709901990083</v>
      </c>
    </row>
    <row r="303" spans="1:11">
      <c r="A303" s="247"/>
      <c r="B303" s="110" t="s">
        <v>4</v>
      </c>
      <c r="C303" s="21">
        <f>+'4.2.1.2.2'!C303/'4.2.1.2.2'!C302-1</f>
        <v>-7.1857711624968124E-2</v>
      </c>
      <c r="D303" s="22">
        <f>+'4.2.1.2.2'!D303/'4.2.1.2.2'!D302-1</f>
        <v>0.23570717536161223</v>
      </c>
      <c r="E303" s="50">
        <f>+'4.2.1.2.2'!E303/'4.2.1.2.2'!E302-1</f>
        <v>-0.12607247493581231</v>
      </c>
      <c r="F303" s="22">
        <f>+'4.2.1.2.2'!F303/'4.2.1.2.2'!F302-1</f>
        <v>-8.0602057195670151E-2</v>
      </c>
      <c r="G303" s="22">
        <f>+'4.2.1.2.2'!G303/'4.2.1.2.2'!G302-1</f>
        <v>-0.10363996207163395</v>
      </c>
      <c r="H303" s="22">
        <f>+'4.2.1.2.2'!H303/'4.2.1.2.2'!H302-1</f>
        <v>-9.7920194500435764E-2</v>
      </c>
      <c r="I303" s="22">
        <f>+'4.2.1.2.2'!I303/'4.2.1.2.2'!I302-1</f>
        <v>-9.651595444807759E-2</v>
      </c>
      <c r="J303" s="26">
        <f>+'4.2.1.2.2'!J303/'4.2.1.2.2'!J302-1</f>
        <v>-0.15034449134601813</v>
      </c>
      <c r="K303" s="97">
        <f>+'4.2.1.2.2'!K303/'4.2.1.2.2'!K302-1</f>
        <v>-8.4971325266839925E-2</v>
      </c>
    </row>
    <row r="304" spans="1:11">
      <c r="A304" s="247"/>
      <c r="B304" s="110" t="s">
        <v>5</v>
      </c>
      <c r="C304" s="21">
        <f>+'4.2.1.2.2'!C304/'4.2.1.2.2'!C303-1</f>
        <v>9.8261815544542497E-2</v>
      </c>
      <c r="D304" s="22">
        <f>+'4.2.1.2.2'!D304/'4.2.1.2.2'!D303-1</f>
        <v>-6.1492163359854191E-2</v>
      </c>
      <c r="E304" s="50">
        <f>+'4.2.1.2.2'!E304/'4.2.1.2.2'!E303-1</f>
        <v>0.11389810475610274</v>
      </c>
      <c r="F304" s="22">
        <f>+'4.2.1.2.2'!F304/'4.2.1.2.2'!F303-1</f>
        <v>0.11287486001932279</v>
      </c>
      <c r="G304" s="22">
        <f>+'4.2.1.2.2'!G304/'4.2.1.2.2'!G303-1</f>
        <v>0.10006578608680017</v>
      </c>
      <c r="H304" s="22">
        <f>+'4.2.1.2.2'!H304/'4.2.1.2.2'!H303-1</f>
        <v>4.3465305471366955E-2</v>
      </c>
      <c r="I304" s="22">
        <f>+'4.2.1.2.2'!I304/'4.2.1.2.2'!I303-1</f>
        <v>0.16291506597345817</v>
      </c>
      <c r="J304" s="26">
        <f>+'4.2.1.2.2'!J304/'4.2.1.2.2'!J303-1</f>
        <v>-8.7733868897513001E-2</v>
      </c>
      <c r="K304" s="97">
        <f>+'4.2.1.2.2'!K304/'4.2.1.2.2'!K303-1</f>
        <v>9.4677540893282064E-2</v>
      </c>
    </row>
    <row r="305" spans="1:11">
      <c r="A305" s="247"/>
      <c r="B305" s="110" t="s">
        <v>6</v>
      </c>
      <c r="C305" s="21">
        <f>+'4.2.1.2.2'!C305/'4.2.1.2.2'!C304-1</f>
        <v>-3.9017732931832971E-2</v>
      </c>
      <c r="D305" s="22">
        <f>+'4.2.1.2.2'!D305/'4.2.1.2.2'!D304-1</f>
        <v>-3.7573069451232399E-2</v>
      </c>
      <c r="E305" s="50">
        <f>+'4.2.1.2.2'!E305/'4.2.1.2.2'!E304-1</f>
        <v>-1.1414546939656156E-2</v>
      </c>
      <c r="F305" s="22">
        <f>+'4.2.1.2.2'!F305/'4.2.1.2.2'!F304-1</f>
        <v>3.2447683697811591E-4</v>
      </c>
      <c r="G305" s="22">
        <f>+'4.2.1.2.2'!G305/'4.2.1.2.2'!G304-1</f>
        <v>8.3090861881416345E-3</v>
      </c>
      <c r="H305" s="22">
        <f>+'4.2.1.2.2'!H305/'4.2.1.2.2'!H304-1</f>
        <v>-0.18137800739607912</v>
      </c>
      <c r="I305" s="22">
        <f>+'4.2.1.2.2'!I305/'4.2.1.2.2'!I304-1</f>
        <v>-4.4904350345176147E-2</v>
      </c>
      <c r="J305" s="26">
        <f>+'4.2.1.2.2'!J305/'4.2.1.2.2'!J304-1</f>
        <v>-4.1961167298429136E-2</v>
      </c>
      <c r="K305" s="97">
        <f>+'4.2.1.2.2'!K305/'4.2.1.2.2'!K304-1</f>
        <v>-3.4026067912267588E-2</v>
      </c>
    </row>
    <row r="306" spans="1:11">
      <c r="A306" s="247"/>
      <c r="B306" s="110" t="s">
        <v>7</v>
      </c>
      <c r="C306" s="21">
        <f>+'4.2.1.2.2'!C306/'4.2.1.2.2'!C305-1</f>
        <v>4.1015148988570171E-3</v>
      </c>
      <c r="D306" s="22">
        <f>+'4.2.1.2.2'!D306/'4.2.1.2.2'!D305-1</f>
        <v>9.8859325970310108E-2</v>
      </c>
      <c r="E306" s="50">
        <f>+'4.2.1.2.2'!E306/'4.2.1.2.2'!E305-1</f>
        <v>-2.910554618888006E-3</v>
      </c>
      <c r="F306" s="22">
        <f>+'4.2.1.2.2'!F306/'4.2.1.2.2'!F305-1</f>
        <v>4.7888340975712484E-3</v>
      </c>
      <c r="G306" s="22">
        <f>+'4.2.1.2.2'!G306/'4.2.1.2.2'!G305-1</f>
        <v>-1.6555658955051067E-2</v>
      </c>
      <c r="H306" s="22">
        <f>+'4.2.1.2.2'!H306/'4.2.1.2.2'!H305-1</f>
        <v>0.10165646976335152</v>
      </c>
      <c r="I306" s="22">
        <f>+'4.2.1.2.2'!I306/'4.2.1.2.2'!I305-1</f>
        <v>5.566281064925005E-2</v>
      </c>
      <c r="J306" s="26">
        <f>+'4.2.1.2.2'!J306/'4.2.1.2.2'!J305-1</f>
        <v>0.17125678150592627</v>
      </c>
      <c r="K306" s="97">
        <f>+'4.2.1.2.2'!K306/'4.2.1.2.2'!K305-1</f>
        <v>1.8972652243444577E-2</v>
      </c>
    </row>
    <row r="307" spans="1:11">
      <c r="A307" s="247"/>
      <c r="B307" s="110" t="s">
        <v>8</v>
      </c>
      <c r="C307" s="21">
        <f>+'4.2.1.2.2'!C307/'4.2.1.2.2'!C306-1</f>
        <v>0.1681791947732576</v>
      </c>
      <c r="D307" s="22">
        <f>+'4.2.1.2.2'!D307/'4.2.1.2.2'!D306-1</f>
        <v>2.2732147752334786E-2</v>
      </c>
      <c r="E307" s="50">
        <f>+'4.2.1.2.2'!E307/'4.2.1.2.2'!E306-1</f>
        <v>9.1079618787929473E-2</v>
      </c>
      <c r="F307" s="22">
        <f>+'4.2.1.2.2'!F307/'4.2.1.2.2'!F306-1</f>
        <v>6.4623249456947418E-2</v>
      </c>
      <c r="G307" s="22">
        <f>+'4.2.1.2.2'!G307/'4.2.1.2.2'!G306-1</f>
        <v>-1.5522080339792854E-2</v>
      </c>
      <c r="H307" s="22">
        <f>+'4.2.1.2.2'!H307/'4.2.1.2.2'!H306-1</f>
        <v>0.24706624206412875</v>
      </c>
      <c r="I307" s="22">
        <f>+'4.2.1.2.2'!I307/'4.2.1.2.2'!I306-1</f>
        <v>0.11318085678662548</v>
      </c>
      <c r="J307" s="26">
        <f>+'4.2.1.2.2'!J307/'4.2.1.2.2'!J306-1</f>
        <v>-3.1863106652898487E-3</v>
      </c>
      <c r="K307" s="97">
        <f>+'4.2.1.2.2'!K307/'4.2.1.2.2'!K306-1</f>
        <v>9.0379451955530765E-2</v>
      </c>
    </row>
    <row r="308" spans="1:11">
      <c r="A308" s="247"/>
      <c r="B308" s="110" t="s">
        <v>9</v>
      </c>
      <c r="C308" s="21">
        <f>+'4.2.1.2.2'!C308/'4.2.1.2.2'!C307-1</f>
        <v>-5.8491943317134143E-2</v>
      </c>
      <c r="D308" s="22">
        <f>+'4.2.1.2.2'!D308/'4.2.1.2.2'!D307-1</f>
        <v>-3.4212459136400364E-2</v>
      </c>
      <c r="E308" s="50">
        <f>+'4.2.1.2.2'!E308/'4.2.1.2.2'!E307-1</f>
        <v>-4.7022244544904446E-2</v>
      </c>
      <c r="F308" s="22">
        <f>+'4.2.1.2.2'!F308/'4.2.1.2.2'!F307-1</f>
        <v>-1.2681349141239862E-2</v>
      </c>
      <c r="G308" s="22">
        <f>+'4.2.1.2.2'!G308/'4.2.1.2.2'!G307-1</f>
        <v>-2.288830131642694E-2</v>
      </c>
      <c r="H308" s="22">
        <f>+'4.2.1.2.2'!H308/'4.2.1.2.2'!H307-1</f>
        <v>2.8465395432357266E-2</v>
      </c>
      <c r="I308" s="22">
        <f>+'4.2.1.2.2'!I308/'4.2.1.2.2'!I307-1</f>
        <v>1.3881379019297979E-2</v>
      </c>
      <c r="J308" s="26">
        <f>+'4.2.1.2.2'!J308/'4.2.1.2.2'!J307-1</f>
        <v>0.14319116820078737</v>
      </c>
      <c r="K308" s="97">
        <f>+'4.2.1.2.2'!K308/'4.2.1.2.2'!K307-1</f>
        <v>-1.5155935920194374E-2</v>
      </c>
    </row>
    <row r="309" spans="1:11">
      <c r="A309" s="247"/>
      <c r="B309" s="110" t="s">
        <v>10</v>
      </c>
      <c r="C309" s="21">
        <f>+'4.2.1.2.2'!C309/'4.2.1.2.2'!C308-1</f>
        <v>-2.1300002447465549E-2</v>
      </c>
      <c r="D309" s="22">
        <f>+'4.2.1.2.2'!D309/'4.2.1.2.2'!D308-1</f>
        <v>9.5336275795454117E-2</v>
      </c>
      <c r="E309" s="50">
        <f>+'4.2.1.2.2'!E309/'4.2.1.2.2'!E308-1</f>
        <v>6.6343335874568199E-2</v>
      </c>
      <c r="F309" s="22">
        <f>+'4.2.1.2.2'!F309/'4.2.1.2.2'!F308-1</f>
        <v>2.9812176844287386E-2</v>
      </c>
      <c r="G309" s="22">
        <f>+'4.2.1.2.2'!G309/'4.2.1.2.2'!G308-1</f>
        <v>-1.205282070505076E-2</v>
      </c>
      <c r="H309" s="22">
        <f>+'4.2.1.2.2'!H309/'4.2.1.2.2'!H308-1</f>
        <v>0.12476666352408783</v>
      </c>
      <c r="I309" s="22">
        <f>+'4.2.1.2.2'!I309/'4.2.1.2.2'!I308-1</f>
        <v>2.466593948538609E-2</v>
      </c>
      <c r="J309" s="26">
        <f>+'4.2.1.2.2'!J309/'4.2.1.2.2'!J308-1</f>
        <v>0.16581229773462791</v>
      </c>
      <c r="K309" s="97">
        <f>+'4.2.1.2.2'!K309/'4.2.1.2.2'!K308-1</f>
        <v>4.4182855270299415E-2</v>
      </c>
    </row>
    <row r="310" spans="1:11">
      <c r="A310" s="247"/>
      <c r="B310" s="110" t="s">
        <v>11</v>
      </c>
      <c r="C310" s="21">
        <f>+'4.2.1.2.2'!C310/'4.2.1.2.2'!C309-1</f>
        <v>-5.5293708753830551E-2</v>
      </c>
      <c r="D310" s="22">
        <f>+'4.2.1.2.2'!D310/'4.2.1.2.2'!D309-1</f>
        <v>2.4618116821231606E-2</v>
      </c>
      <c r="E310" s="50">
        <f>+'4.2.1.2.2'!E310/'4.2.1.2.2'!E309-1</f>
        <v>-4.3855234716283498E-3</v>
      </c>
      <c r="F310" s="22">
        <f>+'4.2.1.2.2'!F310/'4.2.1.2.2'!F309-1</f>
        <v>1.1363411770681342E-2</v>
      </c>
      <c r="G310" s="22">
        <f>+'4.2.1.2.2'!G310/'4.2.1.2.2'!G309-1</f>
        <v>0.10545486833159301</v>
      </c>
      <c r="H310" s="22">
        <f>+'4.2.1.2.2'!H310/'4.2.1.2.2'!H309-1</f>
        <v>3.9286898277924642E-2</v>
      </c>
      <c r="I310" s="22">
        <f>+'4.2.1.2.2'!I310/'4.2.1.2.2'!I309-1</f>
        <v>2.4350546311828536E-2</v>
      </c>
      <c r="J310" s="26">
        <f>+'4.2.1.2.2'!J310/'4.2.1.2.2'!J309-1</f>
        <v>-0.1507789338100578</v>
      </c>
      <c r="K310" s="97">
        <f>+'4.2.1.2.2'!K310/'4.2.1.2.2'!K309-1</f>
        <v>2.1612716032854751E-2</v>
      </c>
    </row>
    <row r="311" spans="1:11" ht="15" thickBot="1">
      <c r="A311" s="247"/>
      <c r="B311" s="11" t="s">
        <v>12</v>
      </c>
      <c r="C311" s="225">
        <f>+'4.2.1.2.2'!C311/'4.2.1.2.2'!C310-1</f>
        <v>-0.11765816977775589</v>
      </c>
      <c r="D311" s="47">
        <f>+'4.2.1.2.2'!D311/'4.2.1.2.2'!D310-1</f>
        <v>-0.11312013686809641</v>
      </c>
      <c r="E311" s="51">
        <f>+'4.2.1.2.2'!E311/'4.2.1.2.2'!E310-1</f>
        <v>-0.1308795465421555</v>
      </c>
      <c r="F311" s="47">
        <f>+'4.2.1.2.2'!F311/'4.2.1.2.2'!F310-1</f>
        <v>-0.10566218421448192</v>
      </c>
      <c r="G311" s="47">
        <f>+'4.2.1.2.2'!G311/'4.2.1.2.2'!G310-1</f>
        <v>-0.22467509346626313</v>
      </c>
      <c r="H311" s="47">
        <f>+'4.2.1.2.2'!H311/'4.2.1.2.2'!H310-1</f>
        <v>-0.17079928719626059</v>
      </c>
      <c r="I311" s="47">
        <f>+'4.2.1.2.2'!I311/'4.2.1.2.2'!I310-1</f>
        <v>-0.15370694119261219</v>
      </c>
      <c r="J311" s="48">
        <f>+'4.2.1.2.2'!J311/'4.2.1.2.2'!J310-1</f>
        <v>-0.14099110878661092</v>
      </c>
      <c r="K311" s="226">
        <f>+'4.2.1.2.2'!K311/'4.2.1.2.2'!K310-1</f>
        <v>-0.14045207691650929</v>
      </c>
    </row>
    <row r="312" spans="1:11">
      <c r="A312" s="246">
        <v>2018</v>
      </c>
      <c r="B312" s="57" t="s">
        <v>1</v>
      </c>
      <c r="C312" s="30">
        <f>+'4.2.1.2.2'!C312/'4.2.1.2.2'!C311-1</f>
        <v>7.0039743477615213E-2</v>
      </c>
      <c r="D312" s="31">
        <f>+'4.2.1.2.2'!D312/'4.2.1.2.2'!D311-1</f>
        <v>1.4486539488603345E-2</v>
      </c>
      <c r="E312" s="53">
        <f>+'4.2.1.2.2'!E312/'4.2.1.2.2'!E311-1</f>
        <v>-4.5335785931376105E-2</v>
      </c>
      <c r="F312" s="31">
        <f>+'4.2.1.2.2'!F312/'4.2.1.2.2'!F311-1</f>
        <v>-3.1298288406302666E-2</v>
      </c>
      <c r="G312" s="31">
        <f>+'4.2.1.2.2'!G312/'4.2.1.2.2'!G311-1</f>
        <v>-0.2710015219074573</v>
      </c>
      <c r="H312" s="31">
        <f>+'4.2.1.2.2'!H312/'4.2.1.2.2'!H311-1</f>
        <v>6.5224718672154403E-3</v>
      </c>
      <c r="I312" s="31">
        <f>+'4.2.1.2.2'!I312/'4.2.1.2.2'!I311-1</f>
        <v>7.4497299598404565E-2</v>
      </c>
      <c r="J312" s="32">
        <f>+'4.2.1.2.2'!J312/'4.2.1.2.2'!J311-1</f>
        <v>0.21335829642144999</v>
      </c>
      <c r="K312" s="96">
        <f>+'4.2.1.2.2'!K312/'4.2.1.2.2'!K311-1</f>
        <v>-4.0240064115262708E-2</v>
      </c>
    </row>
    <row r="313" spans="1:11">
      <c r="A313" s="247"/>
      <c r="B313" s="110" t="s">
        <v>2</v>
      </c>
      <c r="C313" s="21">
        <f>+'4.2.1.2.2'!C313/'4.2.1.2.2'!C312-1</f>
        <v>1.511485953164704E-2</v>
      </c>
      <c r="D313" s="22">
        <f>+'4.2.1.2.2'!D313/'4.2.1.2.2'!D312-1</f>
        <v>-9.773984699812921E-2</v>
      </c>
      <c r="E313" s="50">
        <f>+'4.2.1.2.2'!E313/'4.2.1.2.2'!E312-1</f>
        <v>-1.7776505097702455E-2</v>
      </c>
      <c r="F313" s="22">
        <f>+'4.2.1.2.2'!F313/'4.2.1.2.2'!F312-1</f>
        <v>-3.5822742021457854E-2</v>
      </c>
      <c r="G313" s="22">
        <f>+'4.2.1.2.2'!G313/'4.2.1.2.2'!G312-1</f>
        <v>-0.2360889830415358</v>
      </c>
      <c r="H313" s="22">
        <f>+'4.2.1.2.2'!H313/'4.2.1.2.2'!H312-1</f>
        <v>-6.7764082754873667E-2</v>
      </c>
      <c r="I313" s="22">
        <f>+'4.2.1.2.2'!I313/'4.2.1.2.2'!I312-1</f>
        <v>-9.2282038440141267E-3</v>
      </c>
      <c r="J313" s="26">
        <f>+'4.2.1.2.2'!J313/'4.2.1.2.2'!J312-1</f>
        <v>0.10985523245603024</v>
      </c>
      <c r="K313" s="97">
        <f>+'4.2.1.2.2'!K313/'4.2.1.2.2'!K312-1</f>
        <v>-5.3381056141801109E-2</v>
      </c>
    </row>
    <row r="314" spans="1:11">
      <c r="A314" s="247"/>
      <c r="B314" s="110" t="s">
        <v>3</v>
      </c>
      <c r="C314" s="21">
        <f>+'4.2.1.2.2'!C314/'4.2.1.2.2'!C313-1</f>
        <v>0.28330789828477276</v>
      </c>
      <c r="D314" s="22">
        <f>+'4.2.1.2.2'!D314/'4.2.1.2.2'!D313-1</f>
        <v>0.27866050795561526</v>
      </c>
      <c r="E314" s="50">
        <f>+'4.2.1.2.2'!E314/'4.2.1.2.2'!E313-1</f>
        <v>0.20501549678452857</v>
      </c>
      <c r="F314" s="22">
        <f>+'4.2.1.2.2'!F314/'4.2.1.2.2'!F313-1</f>
        <v>0.27036492675520774</v>
      </c>
      <c r="G314" s="22">
        <f>+'4.2.1.2.2'!G314/'4.2.1.2.2'!G313-1</f>
        <v>0.58353182594020292</v>
      </c>
      <c r="H314" s="22">
        <f>+'4.2.1.2.2'!H314/'4.2.1.2.2'!H313-1</f>
        <v>0.34345243285030902</v>
      </c>
      <c r="I314" s="22">
        <f>+'4.2.1.2.2'!I314/'4.2.1.2.2'!I313-1</f>
        <v>0.17960111239328147</v>
      </c>
      <c r="J314" s="26">
        <f>+'4.2.1.2.2'!J314/'4.2.1.2.2'!J313-1</f>
        <v>4.5325586915486493E-2</v>
      </c>
      <c r="K314" s="97">
        <f>+'4.2.1.2.2'!K314/'4.2.1.2.2'!K313-1</f>
        <v>0.28964806122196007</v>
      </c>
    </row>
    <row r="315" spans="1:11">
      <c r="A315" s="247"/>
      <c r="B315" s="110" t="s">
        <v>4</v>
      </c>
      <c r="C315" s="21">
        <f>+'4.2.1.2.2'!C315/'4.2.1.2.2'!C314-1</f>
        <v>-2.5946695625624017E-2</v>
      </c>
      <c r="D315" s="22">
        <f>+'4.2.1.2.2'!D315/'4.2.1.2.2'!D314-1</f>
        <v>2.8825786447346236E-3</v>
      </c>
      <c r="E315" s="50">
        <f>+'4.2.1.2.2'!E315/'4.2.1.2.2'!E314-1</f>
        <v>-6.8380547627765464E-2</v>
      </c>
      <c r="F315" s="22">
        <f>+'4.2.1.2.2'!F315/'4.2.1.2.2'!F314-1</f>
        <v>-4.5741829135868106E-2</v>
      </c>
      <c r="G315" s="22">
        <f>+'4.2.1.2.2'!G315/'4.2.1.2.2'!G314-1</f>
        <v>-3.7491174165951158E-2</v>
      </c>
      <c r="H315" s="22">
        <f>+'4.2.1.2.2'!H315/'4.2.1.2.2'!H314-1</f>
        <v>-1.7540861398120278E-2</v>
      </c>
      <c r="I315" s="22">
        <f>+'4.2.1.2.2'!I315/'4.2.1.2.2'!I314-1</f>
        <v>-4.4832832127482458E-2</v>
      </c>
      <c r="J315" s="26">
        <f>+'4.2.1.2.2'!J315/'4.2.1.2.2'!J314-1</f>
        <v>2.2328910803300239E-2</v>
      </c>
      <c r="K315" s="97">
        <f>+'4.2.1.2.2'!K315/'4.2.1.2.2'!K314-1</f>
        <v>-3.968405290035526E-2</v>
      </c>
    </row>
    <row r="316" spans="1:11">
      <c r="A316" s="247"/>
      <c r="B316" s="110" t="s">
        <v>5</v>
      </c>
      <c r="C316" s="21">
        <f>+'4.2.1.2.2'!C316/'4.2.1.2.2'!C315-1</f>
        <v>-0.2099915287942351</v>
      </c>
      <c r="D316" s="22">
        <f>+'4.2.1.2.2'!D316/'4.2.1.2.2'!D315-1</f>
        <v>-1.3821726355798036E-2</v>
      </c>
      <c r="E316" s="50">
        <f>+'4.2.1.2.2'!E316/'4.2.1.2.2'!E315-1</f>
        <v>8.8650138167519321E-2</v>
      </c>
      <c r="F316" s="22">
        <f>+'4.2.1.2.2'!F316/'4.2.1.2.2'!F315-1</f>
        <v>3.3437705546128793E-2</v>
      </c>
      <c r="G316" s="22">
        <f>+'4.2.1.2.2'!G316/'4.2.1.2.2'!G315-1</f>
        <v>-1.8242655343950198E-2</v>
      </c>
      <c r="H316" s="22">
        <f>+'4.2.1.2.2'!H316/'4.2.1.2.2'!H315-1</f>
        <v>0.10947205185488884</v>
      </c>
      <c r="I316" s="22">
        <f>+'4.2.1.2.2'!I316/'4.2.1.2.2'!I315-1</f>
        <v>5.3904940624950992E-2</v>
      </c>
      <c r="J316" s="26">
        <f>+'4.2.1.2.2'!J316/'4.2.1.2.2'!J315-1</f>
        <v>4.5258392740041842E-2</v>
      </c>
      <c r="K316" s="97">
        <f>+'4.2.1.2.2'!K316/'4.2.1.2.2'!K315-1</f>
        <v>3.2638957163685589E-2</v>
      </c>
    </row>
    <row r="317" spans="1:11">
      <c r="A317" s="247"/>
      <c r="B317" s="110" t="s">
        <v>6</v>
      </c>
      <c r="C317" s="21">
        <f>+'4.2.1.2.2'!C317/'4.2.1.2.2'!C316-1</f>
        <v>-0.78377699338894846</v>
      </c>
      <c r="D317" s="22">
        <f>+'4.2.1.2.2'!D317/'4.2.1.2.2'!D316-1</f>
        <v>-4.3513445263792971E-2</v>
      </c>
      <c r="E317" s="50">
        <f>+'4.2.1.2.2'!E317/'4.2.1.2.2'!E316-1</f>
        <v>-8.0444712102488714E-2</v>
      </c>
      <c r="F317" s="22">
        <f>+'4.2.1.2.2'!F317/'4.2.1.2.2'!F316-1</f>
        <v>-4.6799201543153091E-2</v>
      </c>
      <c r="G317" s="22">
        <f>+'4.2.1.2.2'!G317/'4.2.1.2.2'!G316-1</f>
        <v>-0.27586354948838265</v>
      </c>
      <c r="H317" s="22">
        <f>+'4.2.1.2.2'!H317/'4.2.1.2.2'!H316-1</f>
        <v>-0.10856628434725579</v>
      </c>
      <c r="I317" s="22">
        <f>+'4.2.1.2.2'!I317/'4.2.1.2.2'!I316-1</f>
        <v>7.3325638447949926E-2</v>
      </c>
      <c r="J317" s="26">
        <f>+'4.2.1.2.2'!J317/'4.2.1.2.2'!J316-1</f>
        <v>-0.15545661522894005</v>
      </c>
      <c r="K317" s="97">
        <f>+'4.2.1.2.2'!K317/'4.2.1.2.2'!K316-1</f>
        <v>-0.11772299227538141</v>
      </c>
    </row>
    <row r="318" spans="1:11">
      <c r="A318" s="247"/>
      <c r="B318" s="110" t="s">
        <v>7</v>
      </c>
      <c r="C318" s="21">
        <f>+'4.2.1.2.2'!C318/'4.2.1.2.2'!C317-1</f>
        <v>1.0568203243868965</v>
      </c>
      <c r="D318" s="22">
        <f>+'4.2.1.2.2'!D318/'4.2.1.2.2'!D317-1</f>
        <v>3.9773756138089755E-2</v>
      </c>
      <c r="E318" s="50">
        <f>+'4.2.1.2.2'!E318/'4.2.1.2.2'!E317-1</f>
        <v>-1.1349283517520181E-2</v>
      </c>
      <c r="F318" s="22">
        <f>+'4.2.1.2.2'!F318/'4.2.1.2.2'!F317-1</f>
        <v>1.9215126558830509E-2</v>
      </c>
      <c r="G318" s="22">
        <f>+'4.2.1.2.2'!G318/'4.2.1.2.2'!G317-1</f>
        <v>1.4055191571398229E-2</v>
      </c>
      <c r="H318" s="22">
        <f>+'4.2.1.2.2'!H318/'4.2.1.2.2'!H317-1</f>
        <v>6.572251095667081E-2</v>
      </c>
      <c r="I318" s="22">
        <f>+'4.2.1.2.2'!I318/'4.2.1.2.2'!I317-1</f>
        <v>-3.5874133529034458E-2</v>
      </c>
      <c r="J318" s="26">
        <f>+'4.2.1.2.2'!J318/'4.2.1.2.2'!J317-1</f>
        <v>0.2026431190242266</v>
      </c>
      <c r="K318" s="97">
        <f>+'4.2.1.2.2'!K318/'4.2.1.2.2'!K317-1</f>
        <v>3.4925454192498595E-2</v>
      </c>
    </row>
    <row r="319" spans="1:11">
      <c r="A319" s="247"/>
      <c r="B319" s="110" t="s">
        <v>8</v>
      </c>
      <c r="C319" s="21">
        <f>+'4.2.1.2.2'!C319/'4.2.1.2.2'!C318-1</f>
        <v>1.6201014538016394</v>
      </c>
      <c r="D319" s="22">
        <f>+'4.2.1.2.2'!D319/'4.2.1.2.2'!D318-1</f>
        <v>9.7378183973481747E-2</v>
      </c>
      <c r="E319" s="50">
        <f>+'4.2.1.2.2'!E319/'4.2.1.2.2'!E318-1</f>
        <v>0.13922945802093589</v>
      </c>
      <c r="F319" s="22">
        <f>+'4.2.1.2.2'!F319/'4.2.1.2.2'!F318-1</f>
        <v>9.82333235892352E-2</v>
      </c>
      <c r="G319" s="22">
        <f>+'4.2.1.2.2'!G319/'4.2.1.2.2'!G318-1</f>
        <v>0.11083854324840381</v>
      </c>
      <c r="H319" s="22">
        <f>+'4.2.1.2.2'!H319/'4.2.1.2.2'!H318-1</f>
        <v>0.11257045367501139</v>
      </c>
      <c r="I319" s="22">
        <f>+'4.2.1.2.2'!I319/'4.2.1.2.2'!I318-1</f>
        <v>9.8640778872604917E-2</v>
      </c>
      <c r="J319" s="26">
        <f>+'4.2.1.2.2'!J319/'4.2.1.2.2'!J318-1</f>
        <v>-0.1748244084682441</v>
      </c>
      <c r="K319" s="97">
        <f>+'4.2.1.2.2'!K319/'4.2.1.2.2'!K318-1</f>
        <v>0.14944824693968606</v>
      </c>
    </row>
    <row r="320" spans="1:11">
      <c r="A320" s="247"/>
      <c r="B320" s="110" t="s">
        <v>9</v>
      </c>
      <c r="C320" s="21">
        <f>+'4.2.1.2.2'!C320/'4.2.1.2.2'!C319-1</f>
        <v>-7.1220714403983254E-2</v>
      </c>
      <c r="D320" s="22">
        <f>+'4.2.1.2.2'!D320/'4.2.1.2.2'!D319-1</f>
        <v>-8.5304409983943286E-2</v>
      </c>
      <c r="E320" s="50">
        <f>+'4.2.1.2.2'!E320/'4.2.1.2.2'!E319-1</f>
        <v>-0.10644935848984072</v>
      </c>
      <c r="F320" s="22">
        <f>+'4.2.1.2.2'!F320/'4.2.1.2.2'!F319-1</f>
        <v>-9.357701211177516E-2</v>
      </c>
      <c r="G320" s="22">
        <f>+'4.2.1.2.2'!G320/'4.2.1.2.2'!G319-1</f>
        <v>-6.3911097563754016E-2</v>
      </c>
      <c r="H320" s="22">
        <f>+'4.2.1.2.2'!H320/'4.2.1.2.2'!H319-1</f>
        <v>2.4895431377021104E-2</v>
      </c>
      <c r="I320" s="22">
        <f>+'4.2.1.2.2'!I320/'4.2.1.2.2'!I319-1</f>
        <v>-9.4246377945449433E-2</v>
      </c>
      <c r="J320" s="26">
        <f>+'4.2.1.2.2'!J320/'4.2.1.2.2'!J319-1</f>
        <v>-0.16239873471211075</v>
      </c>
      <c r="K320" s="97">
        <f>+'4.2.1.2.2'!K320/'4.2.1.2.2'!K319-1</f>
        <v>-6.782213133269499E-2</v>
      </c>
    </row>
    <row r="321" spans="1:11">
      <c r="A321" s="247"/>
      <c r="B321" s="110" t="s">
        <v>10</v>
      </c>
      <c r="C321" s="21">
        <f>+'4.2.1.2.2'!C321/'4.2.1.2.2'!C320-1</f>
        <v>0.14135323920909704</v>
      </c>
      <c r="D321" s="22">
        <f>+'4.2.1.2.2'!D321/'4.2.1.2.2'!D320-1</f>
        <v>9.6705832953042803E-2</v>
      </c>
      <c r="E321" s="50">
        <f>+'4.2.1.2.2'!E321/'4.2.1.2.2'!E320-1</f>
        <v>0.19203911392478012</v>
      </c>
      <c r="F321" s="22">
        <f>+'4.2.1.2.2'!F321/'4.2.1.2.2'!F320-1</f>
        <v>0.14304022118179138</v>
      </c>
      <c r="G321" s="22">
        <f>+'4.2.1.2.2'!G321/'4.2.1.2.2'!G320-1</f>
        <v>0.11435497589900878</v>
      </c>
      <c r="H321" s="22">
        <f>+'4.2.1.2.2'!H321/'4.2.1.2.2'!H320-1</f>
        <v>3.49531695729981E-2</v>
      </c>
      <c r="I321" s="22">
        <f>+'4.2.1.2.2'!I321/'4.2.1.2.2'!I320-1</f>
        <v>0.10310928019277665</v>
      </c>
      <c r="J321" s="26">
        <f>+'4.2.1.2.2'!J321/'4.2.1.2.2'!J320-1</f>
        <v>-1.308809963099633E-2</v>
      </c>
      <c r="K321" s="97">
        <f>+'4.2.1.2.2'!K321/'4.2.1.2.2'!K320-1</f>
        <v>0.11900435824134625</v>
      </c>
    </row>
    <row r="322" spans="1:11">
      <c r="A322" s="247"/>
      <c r="B322" s="110" t="s">
        <v>11</v>
      </c>
      <c r="C322" s="21">
        <f>+'4.2.1.2.2'!C322/'4.2.1.2.2'!C321-1</f>
        <v>-8.9575940948420474E-2</v>
      </c>
      <c r="D322" s="22">
        <f>+'4.2.1.2.2'!D322/'4.2.1.2.2'!D321-1</f>
        <v>-0.15265402166290554</v>
      </c>
      <c r="E322" s="50">
        <f>+'4.2.1.2.2'!E322/'4.2.1.2.2'!E321-1</f>
        <v>-0.12968412456742495</v>
      </c>
      <c r="F322" s="22">
        <f>+'4.2.1.2.2'!F322/'4.2.1.2.2'!F321-1</f>
        <v>-0.12116326597462646</v>
      </c>
      <c r="G322" s="22">
        <f>+'4.2.1.2.2'!G322/'4.2.1.2.2'!G321-1</f>
        <v>-0.12584236576372487</v>
      </c>
      <c r="H322" s="22">
        <f>+'4.2.1.2.2'!H322/'4.2.1.2.2'!H321-1</f>
        <v>-9.8823780433979103E-2</v>
      </c>
      <c r="I322" s="22">
        <f>+'4.2.1.2.2'!I322/'4.2.1.2.2'!I321-1</f>
        <v>-9.0502544663636053E-2</v>
      </c>
      <c r="J322" s="26">
        <f>+'4.2.1.2.2'!J322/'4.2.1.2.2'!J321-1</f>
        <v>-3.5783139568849709E-2</v>
      </c>
      <c r="K322" s="97">
        <f>+'4.2.1.2.2'!K322/'4.2.1.2.2'!K321-1</f>
        <v>-0.11505779794592386</v>
      </c>
    </row>
    <row r="323" spans="1:11" ht="15" thickBot="1">
      <c r="A323" s="247"/>
      <c r="B323" s="116" t="s">
        <v>12</v>
      </c>
      <c r="C323" s="225">
        <f>+'4.2.1.2.2'!C323/'4.2.1.2.2'!C322-1</f>
        <v>-7.839188100047545E-2</v>
      </c>
      <c r="D323" s="47">
        <f>+'4.2.1.2.2'!D323/'4.2.1.2.2'!D322-1</f>
        <v>-3.4500611879882959E-3</v>
      </c>
      <c r="E323" s="51">
        <f>+'4.2.1.2.2'!E323/'4.2.1.2.2'!E322-1</f>
        <v>-0.11494692954116692</v>
      </c>
      <c r="F323" s="47">
        <f>+'4.2.1.2.2'!F323/'4.2.1.2.2'!F322-1</f>
        <v>-7.1796693125064981E-2</v>
      </c>
      <c r="G323" s="47">
        <f>+'4.2.1.2.2'!G323/'4.2.1.2.2'!G322-1</f>
        <v>-6.4260043499106412E-2</v>
      </c>
      <c r="H323" s="47">
        <f>+'4.2.1.2.2'!H323/'4.2.1.2.2'!H322-1</f>
        <v>-4.5741885095668011E-2</v>
      </c>
      <c r="I323" s="47">
        <f>+'4.2.1.2.2'!I323/'4.2.1.2.2'!I322-1</f>
        <v>-0.13420567993019517</v>
      </c>
      <c r="J323" s="48">
        <f>+'4.2.1.2.2'!J323/'4.2.1.2.2'!J322-1</f>
        <v>-0.14497561271168469</v>
      </c>
      <c r="K323" s="226">
        <f>+'4.2.1.2.2'!K323/'4.2.1.2.2'!K322-1</f>
        <v>-7.4729154695717059E-2</v>
      </c>
    </row>
    <row r="324" spans="1:11">
      <c r="A324" s="251">
        <v>2019</v>
      </c>
      <c r="B324" s="110" t="s">
        <v>1</v>
      </c>
      <c r="C324" s="112">
        <f>+'4.2.1.2.2'!C324/'4.2.1.2.2'!C323-1</f>
        <v>-1.0302139372522667E-2</v>
      </c>
      <c r="D324" s="45">
        <f>+'4.2.1.2.2'!D324/'4.2.1.2.2'!D323-1</f>
        <v>-2.6440494914048096E-2</v>
      </c>
      <c r="E324" s="49">
        <f>+'4.2.1.2.2'!E324/'4.2.1.2.2'!E323-1</f>
        <v>-1.4428360868421031E-2</v>
      </c>
      <c r="F324" s="45">
        <f>+'4.2.1.2.2'!F324/'4.2.1.2.2'!F323-1</f>
        <v>-2.6023437802119909E-2</v>
      </c>
      <c r="G324" s="45">
        <f>+'4.2.1.2.2'!G324/'4.2.1.2.2'!G323-1</f>
        <v>-5.8135980540011012E-2</v>
      </c>
      <c r="H324" s="45">
        <f>+'4.2.1.2.2'!H324/'4.2.1.2.2'!H323-1</f>
        <v>-2.1438191428950204E-2</v>
      </c>
      <c r="I324" s="45">
        <f>+'4.2.1.2.2'!I324/'4.2.1.2.2'!I323-1</f>
        <v>-3.3062701886680701E-2</v>
      </c>
      <c r="J324" s="46">
        <f>+'4.2.1.2.2'!J324/'4.2.1.2.2'!J323-1</f>
        <v>0.26458447747444502</v>
      </c>
      <c r="K324" s="113">
        <f>+'4.2.1.2.2'!K324/'4.2.1.2.2'!K323-1</f>
        <v>-2.4402705167140493E-2</v>
      </c>
    </row>
    <row r="325" spans="1:11">
      <c r="A325" s="252"/>
      <c r="B325" s="110" t="s">
        <v>2</v>
      </c>
      <c r="C325" s="21">
        <f>+'4.2.1.2.2'!C325/'4.2.1.2.2'!C324-1</f>
        <v>2.8305522922907667E-2</v>
      </c>
      <c r="D325" s="22">
        <f>+'4.2.1.2.2'!D325/'4.2.1.2.2'!D324-1</f>
        <v>-2.6994444413000585E-2</v>
      </c>
      <c r="E325" s="50">
        <f>+'4.2.1.2.2'!E325/'4.2.1.2.2'!E324-1</f>
        <v>-0.18962990759575771</v>
      </c>
      <c r="F325" s="22">
        <f>+'4.2.1.2.2'!F325/'4.2.1.2.2'!F324-1</f>
        <v>-4.8904473343358568E-3</v>
      </c>
      <c r="G325" s="22">
        <f>+'4.2.1.2.2'!G325/'4.2.1.2.2'!G324-1</f>
        <v>-1.0429792088431533E-2</v>
      </c>
      <c r="H325" s="22">
        <f>+'4.2.1.2.2'!H325/'4.2.1.2.2'!H324-1</f>
        <v>3.2047416489077385E-2</v>
      </c>
      <c r="I325" s="22">
        <f>+'4.2.1.2.2'!I325/'4.2.1.2.2'!I324-1</f>
        <v>-6.315832774886343E-3</v>
      </c>
      <c r="J325" s="26">
        <f>+'4.2.1.2.2'!J325/'4.2.1.2.2'!J324-1</f>
        <v>0.28933064357961391</v>
      </c>
      <c r="K325" s="97">
        <f>+'4.2.1.2.2'!K325/'4.2.1.2.2'!K324-1</f>
        <v>-2.1954511368473817E-2</v>
      </c>
    </row>
    <row r="326" spans="1:11">
      <c r="A326" s="252"/>
      <c r="B326" s="110" t="s">
        <v>3</v>
      </c>
      <c r="C326" s="21">
        <f>+'4.2.1.2.2'!C326/'4.2.1.2.2'!C325-1</f>
        <v>9.8140010228910057E-2</v>
      </c>
      <c r="D326" s="22">
        <f>+'4.2.1.2.2'!D326/'4.2.1.2.2'!D325-1</f>
        <v>0.13521917720567034</v>
      </c>
      <c r="E326" s="50">
        <f>+'4.2.1.2.2'!E326/'4.2.1.2.2'!E325-1</f>
        <v>6.9849000899939062E-2</v>
      </c>
      <c r="F326" s="22">
        <f>+'4.2.1.2.2'!F326/'4.2.1.2.2'!F325-1</f>
        <v>0.12061616194415326</v>
      </c>
      <c r="G326" s="22">
        <f>+'4.2.1.2.2'!G326/'4.2.1.2.2'!G325-1</f>
        <v>0.16563890533910697</v>
      </c>
      <c r="H326" s="22">
        <f>+'4.2.1.2.2'!H326/'4.2.1.2.2'!H325-1</f>
        <v>4.1543623467972912E-2</v>
      </c>
      <c r="I326" s="22">
        <f>+'4.2.1.2.2'!I326/'4.2.1.2.2'!I325-1</f>
        <v>0.14488968261035962</v>
      </c>
      <c r="J326" s="26">
        <f>+'4.2.1.2.2'!J326/'4.2.1.2.2'!J325-1</f>
        <v>-3.6877274949747352E-2</v>
      </c>
      <c r="K326" s="97">
        <f>+'4.2.1.2.2'!K326/'4.2.1.2.2'!K325-1</f>
        <v>9.9236770135113561E-2</v>
      </c>
    </row>
    <row r="327" spans="1:11">
      <c r="A327" s="252"/>
      <c r="B327" s="110" t="s">
        <v>4</v>
      </c>
      <c r="C327" s="21">
        <f>+'4.2.1.2.2'!C327/'4.2.1.2.2'!C326-1</f>
        <v>9.1150814795897928E-2</v>
      </c>
      <c r="D327" s="22">
        <f>+'4.2.1.2.2'!D327/'4.2.1.2.2'!D326-1</f>
        <v>2.4304813382250989E-2</v>
      </c>
      <c r="E327" s="50">
        <f>+'4.2.1.2.2'!E327/'4.2.1.2.2'!E326-1</f>
        <v>-9.2522085958358979E-2</v>
      </c>
      <c r="F327" s="22">
        <f>+'4.2.1.2.2'!F327/'4.2.1.2.2'!F326-1</f>
        <v>4.2935314101077982E-3</v>
      </c>
      <c r="G327" s="22">
        <f>+'4.2.1.2.2'!G327/'4.2.1.2.2'!G326-1</f>
        <v>-1.6674265588241255E-2</v>
      </c>
      <c r="H327" s="22">
        <f>+'4.2.1.2.2'!H327/'4.2.1.2.2'!H326-1</f>
        <v>-2.8247086862610127E-2</v>
      </c>
      <c r="I327" s="22">
        <f>+'4.2.1.2.2'!I327/'4.2.1.2.2'!I326-1</f>
        <v>-4.0489217380847986E-3</v>
      </c>
      <c r="J327" s="26">
        <f>+'4.2.1.2.2'!J327/'4.2.1.2.2'!J326-1</f>
        <v>-8.019990749201833E-2</v>
      </c>
      <c r="K327" s="97">
        <f>+'4.2.1.2.2'!K327/'4.2.1.2.2'!K326-1</f>
        <v>-9.4742725237101366E-3</v>
      </c>
    </row>
    <row r="328" spans="1:11">
      <c r="A328" s="252"/>
      <c r="B328" s="110" t="s">
        <v>5</v>
      </c>
      <c r="C328" s="21">
        <f>+'4.2.1.2.2'!C328/'4.2.1.2.2'!C327-1</f>
        <v>-6.5454559093526044E-2</v>
      </c>
      <c r="D328" s="22">
        <f>+'4.2.1.2.2'!D328/'4.2.1.2.2'!D327-1</f>
        <v>8.3207378488413308E-2</v>
      </c>
      <c r="E328" s="50">
        <f>+'4.2.1.2.2'!E328/'4.2.1.2.2'!E327-1</f>
        <v>0.31752524755213063</v>
      </c>
      <c r="F328" s="22">
        <f>+'4.2.1.2.2'!F328/'4.2.1.2.2'!F327-1</f>
        <v>5.6225237378207948E-2</v>
      </c>
      <c r="G328" s="22">
        <f>+'4.2.1.2.2'!G328/'4.2.1.2.2'!G327-1</f>
        <v>4.2898640155509371E-2</v>
      </c>
      <c r="H328" s="22">
        <f>+'4.2.1.2.2'!H328/'4.2.1.2.2'!H327-1</f>
        <v>0.12085462420217974</v>
      </c>
      <c r="I328" s="22">
        <f>+'4.2.1.2.2'!I328/'4.2.1.2.2'!I327-1</f>
        <v>6.7614101936819049E-2</v>
      </c>
      <c r="J328" s="26">
        <f>+'4.2.1.2.2'!J328/'4.2.1.2.2'!J327-1</f>
        <v>-0.27354903596134028</v>
      </c>
      <c r="K328" s="97">
        <f>+'4.2.1.2.2'!K328/'4.2.1.2.2'!K327-1</f>
        <v>8.8873512082841666E-2</v>
      </c>
    </row>
    <row r="329" spans="1:11">
      <c r="A329" s="252"/>
      <c r="B329" s="110" t="s">
        <v>6</v>
      </c>
      <c r="C329" s="21">
        <f>+'4.2.1.2.2'!C329/'4.2.1.2.2'!C328-1</f>
        <v>-0.12913888546633689</v>
      </c>
      <c r="D329" s="22">
        <f>+'4.2.1.2.2'!D329/'4.2.1.2.2'!D328-1</f>
        <v>-0.10879739586632042</v>
      </c>
      <c r="E329" s="50">
        <f>+'4.2.1.2.2'!E329/'4.2.1.2.2'!E328-1</f>
        <v>-5.2542735200241775E-2</v>
      </c>
      <c r="F329" s="22">
        <f>+'4.2.1.2.2'!F329/'4.2.1.2.2'!F328-1</f>
        <v>-0.10948739437111532</v>
      </c>
      <c r="G329" s="22">
        <f>+'4.2.1.2.2'!G329/'4.2.1.2.2'!G328-1</f>
        <v>-0.10597743560926132</v>
      </c>
      <c r="H329" s="22">
        <f>+'4.2.1.2.2'!H329/'4.2.1.2.2'!H328-1</f>
        <v>-8.1797705865752746E-2</v>
      </c>
      <c r="I329" s="22">
        <f>+'4.2.1.2.2'!I329/'4.2.1.2.2'!I328-1</f>
        <v>-0.12446657577233822</v>
      </c>
      <c r="J329" s="26">
        <f>+'4.2.1.2.2'!J329/'4.2.1.2.2'!J328-1</f>
        <v>-0.13593003427375105</v>
      </c>
      <c r="K329" s="97">
        <f>+'4.2.1.2.2'!K329/'4.2.1.2.2'!K328-1</f>
        <v>-9.8091966432664823E-2</v>
      </c>
    </row>
    <row r="330" spans="1:11">
      <c r="A330" s="252"/>
      <c r="B330" s="110" t="s">
        <v>7</v>
      </c>
      <c r="C330" s="21">
        <f>+'4.2.1.2.2'!C330/'4.2.1.2.2'!C329-1</f>
        <v>7.9901837663459929E-2</v>
      </c>
      <c r="D330" s="22">
        <f>+'4.2.1.2.2'!D330/'4.2.1.2.2'!D329-1</f>
        <v>0.12872260490733511</v>
      </c>
      <c r="E330" s="50">
        <f>+'4.2.1.2.2'!E330/'4.2.1.2.2'!E329-1</f>
        <v>0.14228144609641968</v>
      </c>
      <c r="F330" s="22">
        <f>+'4.2.1.2.2'!F330/'4.2.1.2.2'!F329-1</f>
        <v>0.11013369284756469</v>
      </c>
      <c r="G330" s="22">
        <f>+'4.2.1.2.2'!G330/'4.2.1.2.2'!G329-1</f>
        <v>0.2671220594352266</v>
      </c>
      <c r="H330" s="22">
        <f>+'4.2.1.2.2'!H330/'4.2.1.2.2'!H329-1</f>
        <v>8.1882672163011927E-2</v>
      </c>
      <c r="I330" s="22">
        <f>+'4.2.1.2.2'!I330/'4.2.1.2.2'!I329-1</f>
        <v>3.4125577246604255E-2</v>
      </c>
      <c r="J330" s="26">
        <f>+'4.2.1.2.2'!J330/'4.2.1.2.2'!J329-1</f>
        <v>0.28785806401188019</v>
      </c>
      <c r="K330" s="97">
        <f>+'4.2.1.2.2'!K330/'4.2.1.2.2'!K329-1</f>
        <v>0.11225249747497479</v>
      </c>
    </row>
    <row r="331" spans="1:11">
      <c r="A331" s="252"/>
      <c r="B331" s="110" t="s">
        <v>8</v>
      </c>
      <c r="C331" s="21">
        <f>+'4.2.1.2.2'!C331/'4.2.1.2.2'!C330-1</f>
        <v>3.5860419621961181E-2</v>
      </c>
      <c r="D331" s="22">
        <f>+'4.2.1.2.2'!D331/'4.2.1.2.2'!D330-1</f>
        <v>4.1787399374835221E-2</v>
      </c>
      <c r="E331" s="50">
        <f>+'4.2.1.2.2'!E331/'4.2.1.2.2'!E330-1</f>
        <v>4.6963694040602411E-2</v>
      </c>
      <c r="F331" s="22">
        <f>+'4.2.1.2.2'!F331/'4.2.1.2.2'!F330-1</f>
        <v>2.5980696088320432E-2</v>
      </c>
      <c r="G331" s="22">
        <f>+'4.2.1.2.2'!G331/'4.2.1.2.2'!G330-1</f>
        <v>0.23027006877555012</v>
      </c>
      <c r="H331" s="22">
        <f>+'4.2.1.2.2'!H331/'4.2.1.2.2'!H330-1</f>
        <v>5.8016578990395695E-2</v>
      </c>
      <c r="I331" s="22">
        <f>+'4.2.1.2.2'!I331/'4.2.1.2.2'!I330-1</f>
        <v>1.1158496507237547E-3</v>
      </c>
      <c r="J331" s="26">
        <f>+'4.2.1.2.2'!J331/'4.2.1.2.2'!J330-1</f>
        <v>7.4040358064026979E-3</v>
      </c>
      <c r="K331" s="97">
        <f>+'4.2.1.2.2'!K331/'4.2.1.2.2'!K330-1</f>
        <v>5.0414781241402418E-2</v>
      </c>
    </row>
    <row r="332" spans="1:11">
      <c r="A332" s="252"/>
      <c r="B332" s="110" t="s">
        <v>9</v>
      </c>
      <c r="C332" s="21">
        <f>+'4.2.1.2.2'!C332/'4.2.1.2.2'!C331-1</f>
        <v>-1.9742658661004331E-2</v>
      </c>
      <c r="D332" s="22">
        <f>+'4.2.1.2.2'!D332/'4.2.1.2.2'!D331-1</f>
        <v>-1.8999869053255569E-3</v>
      </c>
      <c r="E332" s="50">
        <f>+'4.2.1.2.2'!E332/'4.2.1.2.2'!E331-1</f>
        <v>9.7508393900733736E-3</v>
      </c>
      <c r="F332" s="22">
        <f>+'4.2.1.2.2'!F332/'4.2.1.2.2'!F331-1</f>
        <v>-1.0797463585683009E-2</v>
      </c>
      <c r="G332" s="22">
        <f>+'4.2.1.2.2'!G332/'4.2.1.2.2'!G331-1</f>
        <v>-1.0807006350731951E-2</v>
      </c>
      <c r="H332" s="22">
        <f>+'4.2.1.2.2'!H332/'4.2.1.2.2'!H331-1</f>
        <v>-1.7683885950970479E-2</v>
      </c>
      <c r="I332" s="22">
        <f>+'4.2.1.2.2'!I332/'4.2.1.2.2'!I331-1</f>
        <v>-3.6058264879225588E-2</v>
      </c>
      <c r="J332" s="26">
        <f>+'4.2.1.2.2'!J332/'4.2.1.2.2'!J331-1</f>
        <v>-8.8150245489321932E-2</v>
      </c>
      <c r="K332" s="97">
        <f>+'4.2.1.2.2'!K332/'4.2.1.2.2'!K331-1</f>
        <v>-1.12338616742792E-2</v>
      </c>
    </row>
    <row r="333" spans="1:11">
      <c r="A333" s="252"/>
      <c r="B333" s="110" t="s">
        <v>10</v>
      </c>
      <c r="C333" s="21">
        <f>+'4.2.1.2.2'!C333/'4.2.1.2.2'!C332-1</f>
        <v>2.7742742694361056E-3</v>
      </c>
      <c r="D333" s="22">
        <f>+'4.2.1.2.2'!D333/'4.2.1.2.2'!D332-1</f>
        <v>-9.7009361592614862E-4</v>
      </c>
      <c r="E333" s="50">
        <f>+'4.2.1.2.2'!E333/'4.2.1.2.2'!E332-1</f>
        <v>1.9411787128926328E-2</v>
      </c>
      <c r="F333" s="22">
        <f>+'4.2.1.2.2'!F333/'4.2.1.2.2'!F332-1</f>
        <v>2.4456412333925259E-2</v>
      </c>
      <c r="G333" s="22">
        <f>+'4.2.1.2.2'!G333/'4.2.1.2.2'!G332-1</f>
        <v>1.1691135590858215E-2</v>
      </c>
      <c r="H333" s="22">
        <f>+'4.2.1.2.2'!H333/'4.2.1.2.2'!H332-1</f>
        <v>3.8635752433993531E-2</v>
      </c>
      <c r="I333" s="22">
        <f>+'4.2.1.2.2'!I333/'4.2.1.2.2'!I332-1</f>
        <v>1.934573780092097E-2</v>
      </c>
      <c r="J333" s="26">
        <f>+'4.2.1.2.2'!J333/'4.2.1.2.2'!J332-1</f>
        <v>-0.15239904203485011</v>
      </c>
      <c r="K333" s="97">
        <f>+'4.2.1.2.2'!K333/'4.2.1.2.2'!K332-1</f>
        <v>2.2869082145380748E-2</v>
      </c>
    </row>
    <row r="334" spans="1:11">
      <c r="A334" s="252"/>
      <c r="B334" s="110" t="s">
        <v>11</v>
      </c>
      <c r="C334" s="21">
        <f>+'4.2.1.2.2'!C334/'4.2.1.2.2'!C333-1</f>
        <v>-4.2264713352517802E-2</v>
      </c>
      <c r="D334" s="22">
        <f>+'4.2.1.2.2'!D334/'4.2.1.2.2'!D333-1</f>
        <v>-2.1874187120708988E-2</v>
      </c>
      <c r="E334" s="50">
        <f>+'4.2.1.2.2'!E334/'4.2.1.2.2'!E333-1</f>
        <v>-4.3833730059318454E-2</v>
      </c>
      <c r="F334" s="22">
        <f>+'4.2.1.2.2'!F334/'4.2.1.2.2'!F333-1</f>
        <v>-6.878856467137473E-2</v>
      </c>
      <c r="G334" s="22">
        <f>+'4.2.1.2.2'!G334/'4.2.1.2.2'!G333-1</f>
        <v>-5.8201130303686566E-2</v>
      </c>
      <c r="H334" s="22">
        <f>+'4.2.1.2.2'!H334/'4.2.1.2.2'!H333-1</f>
        <v>-7.0248391770242335E-2</v>
      </c>
      <c r="I334" s="22">
        <f>+'4.2.1.2.2'!I334/'4.2.1.2.2'!I333-1</f>
        <v>-9.2498116437671918E-2</v>
      </c>
      <c r="J334" s="26">
        <f>+'4.2.1.2.2'!J334/'4.2.1.2.2'!J333-1</f>
        <v>0.30895592189874899</v>
      </c>
      <c r="K334" s="97">
        <f>+'4.2.1.2.2'!K334/'4.2.1.2.2'!K333-1</f>
        <v>-6.2120778714164326E-2</v>
      </c>
    </row>
    <row r="335" spans="1:11" ht="15" thickBot="1">
      <c r="A335" s="254"/>
      <c r="B335" s="116" t="s">
        <v>12</v>
      </c>
      <c r="C335" s="225">
        <f>+'4.2.1.2.2'!C335/'4.2.1.2.2'!C334-1</f>
        <v>-5.2618680857022815E-3</v>
      </c>
      <c r="D335" s="47">
        <f>+'4.2.1.2.2'!D335/'4.2.1.2.2'!D334-1</f>
        <v>2.400289175913195E-2</v>
      </c>
      <c r="E335" s="51">
        <f>+'4.2.1.2.2'!E335/'4.2.1.2.2'!E334-1</f>
        <v>-5.6518831011576065E-2</v>
      </c>
      <c r="F335" s="47">
        <f>+'4.2.1.2.2'!F335/'4.2.1.2.2'!F334-1</f>
        <v>-8.3696759854449909E-2</v>
      </c>
      <c r="G335" s="47">
        <f>+'4.2.1.2.2'!G335/'4.2.1.2.2'!G334-1</f>
        <v>-4.0864183861303749E-2</v>
      </c>
      <c r="H335" s="47">
        <f>+'4.2.1.2.2'!H335/'4.2.1.2.2'!H334-1</f>
        <v>-8.1683916823922287E-2</v>
      </c>
      <c r="I335" s="47">
        <f>+'4.2.1.2.2'!I335/'4.2.1.2.2'!I334-1</f>
        <v>-7.6065536877947593E-2</v>
      </c>
      <c r="J335" s="48">
        <f>+'4.2.1.2.2'!J335/'4.2.1.2.2'!J334-1</f>
        <v>-0.12275765560567486</v>
      </c>
      <c r="K335" s="226">
        <f>+'4.2.1.2.2'!K335/'4.2.1.2.2'!K334-1</f>
        <v>-6.6213782980055202E-2</v>
      </c>
    </row>
    <row r="337" spans="1:11">
      <c r="A337" s="271" t="s">
        <v>112</v>
      </c>
    </row>
    <row r="338" spans="1:11">
      <c r="A338" s="272" t="s">
        <v>113</v>
      </c>
    </row>
    <row r="340" spans="1:11" ht="37.5" customHeight="1">
      <c r="A340" s="245" t="s">
        <v>70</v>
      </c>
      <c r="B340" s="245"/>
      <c r="C340" s="245"/>
      <c r="D340" s="245"/>
      <c r="E340" s="245"/>
      <c r="F340" s="245"/>
      <c r="G340" s="245"/>
      <c r="H340" s="245"/>
      <c r="I340" s="245"/>
      <c r="J340" s="245"/>
    </row>
    <row r="341" spans="1:11" ht="96.75" customHeight="1">
      <c r="A341" s="245" t="s">
        <v>71</v>
      </c>
      <c r="B341" s="245"/>
      <c r="C341" s="245"/>
      <c r="D341" s="245"/>
      <c r="E341" s="245"/>
      <c r="F341" s="245"/>
      <c r="G341" s="245"/>
      <c r="H341" s="245"/>
      <c r="I341" s="245"/>
      <c r="J341" s="245"/>
      <c r="K341" s="245"/>
    </row>
    <row r="342" spans="1:11" ht="108" customHeight="1">
      <c r="A342" s="245" t="s">
        <v>72</v>
      </c>
      <c r="B342" s="245"/>
      <c r="C342" s="245"/>
      <c r="D342" s="245"/>
      <c r="E342" s="245"/>
      <c r="F342" s="245"/>
      <c r="G342" s="245"/>
      <c r="H342" s="245"/>
      <c r="I342" s="245"/>
      <c r="J342" s="245"/>
    </row>
    <row r="343" spans="1:11" ht="96" customHeight="1">
      <c r="A343" s="245" t="s">
        <v>73</v>
      </c>
      <c r="B343" s="245"/>
      <c r="C343" s="245"/>
      <c r="D343" s="245"/>
      <c r="E343" s="245"/>
      <c r="F343" s="245"/>
      <c r="G343" s="245"/>
      <c r="H343" s="245"/>
      <c r="I343" s="245"/>
      <c r="J343" s="245"/>
    </row>
    <row r="344" spans="1:11" ht="91.5" customHeight="1">
      <c r="A344" s="245" t="s">
        <v>74</v>
      </c>
      <c r="B344" s="245"/>
      <c r="C344" s="245"/>
      <c r="D344" s="245"/>
      <c r="E344" s="245"/>
      <c r="F344" s="245"/>
      <c r="G344" s="245"/>
      <c r="H344" s="245"/>
      <c r="I344" s="245"/>
      <c r="J344" s="245"/>
    </row>
    <row r="345" spans="1:11" ht="81.75" customHeight="1">
      <c r="A345" s="245" t="s">
        <v>75</v>
      </c>
      <c r="B345" s="245"/>
      <c r="C345" s="245"/>
      <c r="D345" s="245"/>
      <c r="E345" s="245"/>
      <c r="F345" s="245"/>
      <c r="G345" s="245"/>
      <c r="H345" s="245"/>
      <c r="I345" s="245"/>
      <c r="J345" s="245"/>
    </row>
    <row r="346" spans="1:11" ht="33.75" customHeight="1">
      <c r="A346" s="245" t="s">
        <v>76</v>
      </c>
      <c r="B346" s="245"/>
      <c r="C346" s="245"/>
      <c r="D346" s="245"/>
      <c r="E346" s="245"/>
      <c r="F346" s="245"/>
      <c r="G346" s="245"/>
      <c r="H346" s="245"/>
      <c r="I346" s="245"/>
      <c r="J346" s="245"/>
    </row>
    <row r="347" spans="1:11" ht="81.75" customHeight="1">
      <c r="A347" s="245" t="s">
        <v>77</v>
      </c>
      <c r="B347" s="245"/>
      <c r="C347" s="245"/>
      <c r="D347" s="245"/>
      <c r="E347" s="245"/>
      <c r="F347" s="245"/>
      <c r="G347" s="245"/>
      <c r="H347" s="245"/>
      <c r="I347" s="245"/>
      <c r="J347" s="245"/>
    </row>
    <row r="348" spans="1:11">
      <c r="A348" s="245" t="s">
        <v>78</v>
      </c>
      <c r="B348" s="245"/>
      <c r="C348" s="245"/>
      <c r="D348" s="245"/>
      <c r="E348" s="245"/>
      <c r="F348" s="245"/>
      <c r="G348" s="245"/>
      <c r="H348" s="245"/>
      <c r="I348" s="245"/>
      <c r="J348" s="245"/>
    </row>
    <row r="349" spans="1:11">
      <c r="A349" s="245" t="s">
        <v>79</v>
      </c>
      <c r="B349" s="245"/>
      <c r="C349" s="245"/>
      <c r="D349" s="245"/>
      <c r="E349" s="245"/>
      <c r="F349" s="245"/>
      <c r="G349" s="245"/>
      <c r="H349" s="245"/>
      <c r="I349" s="245"/>
      <c r="J349" s="245"/>
    </row>
    <row r="350" spans="1:11">
      <c r="A350" s="245" t="s">
        <v>80</v>
      </c>
      <c r="B350" s="245"/>
      <c r="C350" s="245"/>
      <c r="D350" s="245"/>
      <c r="E350" s="245"/>
      <c r="F350" s="245"/>
      <c r="G350" s="245"/>
      <c r="H350" s="245"/>
      <c r="I350" s="245"/>
      <c r="J350" s="245"/>
    </row>
    <row r="352" spans="1:11">
      <c r="A352" s="56" t="s">
        <v>58</v>
      </c>
    </row>
    <row r="354" spans="1:1" ht="15.75" customHeight="1"/>
    <row r="355" spans="1:1" ht="15.75" customHeight="1">
      <c r="A355" s="138"/>
    </row>
    <row r="356" spans="1:1" ht="15.75" customHeight="1">
      <c r="A356" s="138"/>
    </row>
  </sheetData>
  <mergeCells count="38">
    <mergeCell ref="A84:A95"/>
    <mergeCell ref="A96:A107"/>
    <mergeCell ref="A108:A119"/>
    <mergeCell ref="A12:A23"/>
    <mergeCell ref="A24:A35"/>
    <mergeCell ref="A36:A47"/>
    <mergeCell ref="A48:A59"/>
    <mergeCell ref="A60:A71"/>
    <mergeCell ref="A72:A83"/>
    <mergeCell ref="A120:A131"/>
    <mergeCell ref="A132:A143"/>
    <mergeCell ref="A144:A155"/>
    <mergeCell ref="A228:A239"/>
    <mergeCell ref="A240:A251"/>
    <mergeCell ref="A252:A263"/>
    <mergeCell ref="A276:A287"/>
    <mergeCell ref="A264:A275"/>
    <mergeCell ref="A156:A167"/>
    <mergeCell ref="A168:A179"/>
    <mergeCell ref="A180:A191"/>
    <mergeCell ref="A192:A203"/>
    <mergeCell ref="A204:A215"/>
    <mergeCell ref="A216:A227"/>
    <mergeCell ref="A340:J340"/>
    <mergeCell ref="A341:K341"/>
    <mergeCell ref="A342:J342"/>
    <mergeCell ref="A343:J343"/>
    <mergeCell ref="A288:A299"/>
    <mergeCell ref="A300:A311"/>
    <mergeCell ref="A312:A323"/>
    <mergeCell ref="A324:A335"/>
    <mergeCell ref="A344:J344"/>
    <mergeCell ref="A350:J350"/>
    <mergeCell ref="A345:J345"/>
    <mergeCell ref="A346:J346"/>
    <mergeCell ref="A347:J347"/>
    <mergeCell ref="A348:J348"/>
    <mergeCell ref="A349:J349"/>
  </mergeCells>
  <hyperlinks>
    <hyperlink ref="A352" location="Índice!A1" display="Volver al índice" xr:uid="{00000000-0004-0000-0300-000000000000}"/>
    <hyperlink ref="A338" r:id="rId1" xr:uid="{97016CE1-9FE3-4919-9494-559EFC4E0912}"/>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340"/>
  <sheetViews>
    <sheetView zoomScale="85" zoomScaleNormal="85" workbookViewId="0"/>
  </sheetViews>
  <sheetFormatPr baseColWidth="10" defaultColWidth="9.109375" defaultRowHeight="14.4"/>
  <cols>
    <col min="1" max="1" width="21.6640625" style="2" customWidth="1"/>
    <col min="2" max="2" width="20.6640625" style="2" customWidth="1"/>
    <col min="3" max="7" width="12.6640625" style="2" customWidth="1"/>
    <col min="8" max="8" width="13.6640625" style="2" bestFit="1" customWidth="1"/>
    <col min="9" max="22" width="12.6640625" style="2" customWidth="1"/>
    <col min="23" max="16384" width="9.109375" style="2"/>
  </cols>
  <sheetData>
    <row r="1" spans="1:11">
      <c r="A1" s="1" t="s">
        <v>14</v>
      </c>
    </row>
    <row r="2" spans="1:11">
      <c r="A2" s="1" t="s">
        <v>15</v>
      </c>
      <c r="F2" s="3"/>
    </row>
    <row r="3" spans="1:11">
      <c r="A3" s="1" t="s">
        <v>16</v>
      </c>
      <c r="F3" s="4"/>
    </row>
    <row r="4" spans="1:11">
      <c r="A4" s="1" t="s">
        <v>17</v>
      </c>
      <c r="B4" s="2" t="s">
        <v>22</v>
      </c>
    </row>
    <row r="5" spans="1:11">
      <c r="A5" s="1" t="s">
        <v>18</v>
      </c>
      <c r="B5" s="2" t="s">
        <v>31</v>
      </c>
    </row>
    <row r="6" spans="1:11">
      <c r="A6" s="1" t="s">
        <v>19</v>
      </c>
      <c r="B6" s="2" t="s">
        <v>32</v>
      </c>
    </row>
    <row r="7" spans="1:11">
      <c r="A7" s="1" t="s">
        <v>20</v>
      </c>
      <c r="B7" s="2" t="s">
        <v>23</v>
      </c>
    </row>
    <row r="8" spans="1:11">
      <c r="A8" s="1" t="s">
        <v>27</v>
      </c>
      <c r="B8" s="215" t="str">
        <f>'4.2.1.2.1'!B8</f>
        <v>diciembre 2019</v>
      </c>
    </row>
    <row r="9" spans="1:11">
      <c r="A9" s="1" t="s">
        <v>28</v>
      </c>
      <c r="B9" s="215" t="str">
        <f>'4.2.1.2.1'!B9</f>
        <v>enero 2020</v>
      </c>
    </row>
    <row r="10" spans="1:11" ht="15" thickBot="1"/>
    <row r="11" spans="1:11" ht="35.4" thickBot="1">
      <c r="A11" s="5" t="s">
        <v>0</v>
      </c>
      <c r="B11" s="36" t="s">
        <v>21</v>
      </c>
      <c r="C11" s="187" t="s">
        <v>84</v>
      </c>
      <c r="D11" s="188" t="s">
        <v>85</v>
      </c>
      <c r="E11" s="188" t="s">
        <v>86</v>
      </c>
      <c r="F11" s="188" t="s">
        <v>87</v>
      </c>
      <c r="G11" s="135" t="s">
        <v>89</v>
      </c>
      <c r="H11" s="188" t="s">
        <v>88</v>
      </c>
      <c r="I11" s="135" t="s">
        <v>61</v>
      </c>
      <c r="J11" s="134" t="s">
        <v>90</v>
      </c>
      <c r="K11" s="136" t="s">
        <v>13</v>
      </c>
    </row>
    <row r="12" spans="1:11">
      <c r="A12" s="248" t="s">
        <v>33</v>
      </c>
      <c r="B12" s="9" t="s">
        <v>1</v>
      </c>
      <c r="C12" s="100">
        <f>+'4.2.1.2.2'!C24/'4.2.1.2.2'!C12-1</f>
        <v>-0.2483285577841452</v>
      </c>
      <c r="D12" s="101">
        <f>+'4.2.1.2.2'!D24/'4.2.1.2.2'!D12-1</f>
        <v>-0.3208333333333333</v>
      </c>
      <c r="E12" s="203">
        <f>+'4.2.1.2.2'!E24/'4.2.1.2.2'!E12-1</f>
        <v>7.2925398155909482E-2</v>
      </c>
      <c r="F12" s="101">
        <f>+'4.2.1.2.2'!F24/'4.2.1.2.2'!F12-1</f>
        <v>0.13654891304347827</v>
      </c>
      <c r="G12" s="101">
        <f>+'4.2.1.2.2'!G24/'4.2.1.2.2'!G12-1</f>
        <v>7.7797725912627236E-2</v>
      </c>
      <c r="H12" s="101">
        <f>+'4.2.1.2.2'!H24/'4.2.1.2.2'!H12-1</f>
        <v>-3.4596014889424098E-2</v>
      </c>
      <c r="I12" s="101">
        <f>+'4.2.1.2.2'!I24/'4.2.1.2.2'!I12-1</f>
        <v>0.26473510301919845</v>
      </c>
      <c r="J12" s="102"/>
      <c r="K12" s="103">
        <f>+'4.2.1.2.2'!K24/'4.2.1.2.2'!K12-1</f>
        <v>4.5927706429974791E-2</v>
      </c>
    </row>
    <row r="13" spans="1:11">
      <c r="A13" s="249"/>
      <c r="B13" s="10" t="s">
        <v>2</v>
      </c>
      <c r="C13" s="20">
        <f>+'4.2.1.2.2'!C25/'4.2.1.2.2'!C13-1</f>
        <v>-0.19532908704883223</v>
      </c>
      <c r="D13" s="37">
        <f>+'4.2.1.2.2'!D25/'4.2.1.2.2'!D13-1</f>
        <v>-0.13978494623655913</v>
      </c>
      <c r="E13" s="204">
        <f>+'4.2.1.2.2'!E25/'4.2.1.2.2'!E13-1</f>
        <v>7.9203727234222754E-2</v>
      </c>
      <c r="F13" s="37">
        <f>+'4.2.1.2.2'!F25/'4.2.1.2.2'!F13-1</f>
        <v>0.10827305605786619</v>
      </c>
      <c r="G13" s="37">
        <f>+'4.2.1.2.2'!G25/'4.2.1.2.2'!G13-1</f>
        <v>5.0373134328358216E-2</v>
      </c>
      <c r="H13" s="37">
        <f>+'4.2.1.2.2'!H25/'4.2.1.2.2'!H13-1</f>
        <v>-5.6497175141242972E-2</v>
      </c>
      <c r="I13" s="37">
        <f>+'4.2.1.2.2'!I25/'4.2.1.2.2'!I13-1</f>
        <v>0.28394997688496715</v>
      </c>
      <c r="J13" s="38"/>
      <c r="K13" s="104">
        <f>+'4.2.1.2.2'!K25/'4.2.1.2.2'!K13-1</f>
        <v>3.981554620809824E-2</v>
      </c>
    </row>
    <row r="14" spans="1:11">
      <c r="A14" s="249"/>
      <c r="B14" s="10" t="s">
        <v>3</v>
      </c>
      <c r="C14" s="20">
        <f>+'4.2.1.2.2'!C26/'4.2.1.2.2'!C14-1</f>
        <v>-0.30166666666666664</v>
      </c>
      <c r="D14" s="37">
        <f>+'4.2.1.2.2'!D26/'4.2.1.2.2'!D14-1</f>
        <v>-4.5918367346938771E-2</v>
      </c>
      <c r="E14" s="204">
        <f>+'4.2.1.2.2'!E26/'4.2.1.2.2'!E14-1</f>
        <v>9.4240837696335067E-2</v>
      </c>
      <c r="F14" s="37">
        <f>+'4.2.1.2.2'!F26/'4.2.1.2.2'!F14-1</f>
        <v>8.5090640029596765E-2</v>
      </c>
      <c r="G14" s="37">
        <f>+'4.2.1.2.2'!G26/'4.2.1.2.2'!G14-1</f>
        <v>6.9296375266525434E-3</v>
      </c>
      <c r="H14" s="37">
        <f>+'4.2.1.2.2'!H26/'4.2.1.2.2'!H14-1</f>
        <v>-9.0387108723837706E-2</v>
      </c>
      <c r="I14" s="37">
        <f>+'4.2.1.2.2'!I26/'4.2.1.2.2'!I14-1</f>
        <v>0.33450946186919084</v>
      </c>
      <c r="J14" s="38"/>
      <c r="K14" s="104">
        <f>+'4.2.1.2.2'!K26/'4.2.1.2.2'!K14-1</f>
        <v>1.9106930025880153E-2</v>
      </c>
    </row>
    <row r="15" spans="1:11">
      <c r="A15" s="249"/>
      <c r="B15" s="10" t="s">
        <v>4</v>
      </c>
      <c r="C15" s="20">
        <f>+'4.2.1.2.2'!C27/'4.2.1.2.2'!C15-1</f>
        <v>-5.2043071161048671E-2</v>
      </c>
      <c r="D15" s="37">
        <f>+'4.2.1.2.2'!D27/'4.2.1.2.2'!D15-1</f>
        <v>-0.13068181818181823</v>
      </c>
      <c r="E15" s="204">
        <f>+'4.2.1.2.2'!E27/'4.2.1.2.2'!E15-1</f>
        <v>0.13747779751332145</v>
      </c>
      <c r="F15" s="37">
        <f>+'4.2.1.2.2'!F27/'4.2.1.2.2'!F15-1</f>
        <v>6.4413741598207563E-2</v>
      </c>
      <c r="G15" s="37">
        <f>+'4.2.1.2.2'!G27/'4.2.1.2.2'!G15-1</f>
        <v>0.23220918918918909</v>
      </c>
      <c r="H15" s="37">
        <f>+'4.2.1.2.2'!H27/'4.2.1.2.2'!H15-1</f>
        <v>-0.16772823779193202</v>
      </c>
      <c r="I15" s="37">
        <f>+'4.2.1.2.2'!I27/'4.2.1.2.2'!I15-1</f>
        <v>0.38273388585176771</v>
      </c>
      <c r="J15" s="38"/>
      <c r="K15" s="104">
        <f>+'4.2.1.2.2'!K27/'4.2.1.2.2'!K15-1</f>
        <v>4.0907748591656468E-2</v>
      </c>
    </row>
    <row r="16" spans="1:11">
      <c r="A16" s="249"/>
      <c r="B16" s="10" t="s">
        <v>5</v>
      </c>
      <c r="C16" s="20">
        <f>+'4.2.1.2.2'!C28/'4.2.1.2.2'!C16-1</f>
        <v>0.19594423791821569</v>
      </c>
      <c r="D16" s="37">
        <f>+'4.2.1.2.2'!D28/'4.2.1.2.2'!D16-1</f>
        <v>0.99669032258064516</v>
      </c>
      <c r="E16" s="204">
        <f>+'4.2.1.2.2'!E28/'4.2.1.2.2'!E16-1</f>
        <v>0.16915254237288146</v>
      </c>
      <c r="F16" s="37">
        <f>+'4.2.1.2.2'!F28/'4.2.1.2.2'!F16-1</f>
        <v>9.3835242771413085E-2</v>
      </c>
      <c r="G16" s="37">
        <f>+'4.2.1.2.2'!G28/'4.2.1.2.2'!G16-1</f>
        <v>0.39617021276595743</v>
      </c>
      <c r="H16" s="37">
        <f>+'4.2.1.2.2'!H28/'4.2.1.2.2'!H16-1</f>
        <v>-6.8868455620191393E-2</v>
      </c>
      <c r="I16" s="37">
        <f>+'4.2.1.2.2'!I28/'4.2.1.2.2'!I16-1</f>
        <v>0.37050510246784296</v>
      </c>
      <c r="J16" s="38"/>
      <c r="K16" s="104">
        <f>+'4.2.1.2.2'!K28/'4.2.1.2.2'!K16-1</f>
        <v>0.12472930385101066</v>
      </c>
    </row>
    <row r="17" spans="1:11">
      <c r="A17" s="249"/>
      <c r="B17" s="10" t="s">
        <v>6</v>
      </c>
      <c r="C17" s="20">
        <f>+'4.2.1.2.2'!C29/'4.2.1.2.2'!C17-1</f>
        <v>0.28787713675213666</v>
      </c>
      <c r="D17" s="37">
        <f>+'4.2.1.2.2'!D29/'4.2.1.2.2'!D17-1</f>
        <v>2.1750776699029126</v>
      </c>
      <c r="E17" s="204">
        <f>+'4.2.1.2.2'!E29/'4.2.1.2.2'!E17-1</f>
        <v>9.4763092269326776E-2</v>
      </c>
      <c r="F17" s="37">
        <f>+'4.2.1.2.2'!F29/'4.2.1.2.2'!F17-1</f>
        <v>0.20278184480234263</v>
      </c>
      <c r="G17" s="37">
        <f>+'4.2.1.2.2'!G29/'4.2.1.2.2'!G17-1</f>
        <v>0.39057556456282572</v>
      </c>
      <c r="H17" s="37">
        <f>+'4.2.1.2.2'!H29/'4.2.1.2.2'!H17-1</f>
        <v>-1.4928304851699048E-2</v>
      </c>
      <c r="I17" s="37">
        <f>+'4.2.1.2.2'!I29/'4.2.1.2.2'!I17-1</f>
        <v>0.28171510202282368</v>
      </c>
      <c r="J17" s="38"/>
      <c r="K17" s="104">
        <f>+'4.2.1.2.2'!K29/'4.2.1.2.2'!K17-1</f>
        <v>0.16354041381055295</v>
      </c>
    </row>
    <row r="18" spans="1:11">
      <c r="A18" s="249"/>
      <c r="B18" s="10" t="s">
        <v>7</v>
      </c>
      <c r="C18" s="20">
        <f>+'4.2.1.2.2'!C30/'4.2.1.2.2'!C18-1</f>
        <v>0.37656605800214815</v>
      </c>
      <c r="D18" s="37">
        <f>+'4.2.1.2.2'!D30/'4.2.1.2.2'!D18-1</f>
        <v>1.847728</v>
      </c>
      <c r="E18" s="204">
        <f>+'4.2.1.2.2'!E30/'4.2.1.2.2'!E18-1</f>
        <v>6.1711079943899128E-2</v>
      </c>
      <c r="F18" s="37">
        <f>+'4.2.1.2.2'!F30/'4.2.1.2.2'!F18-1</f>
        <v>0.20905923344947741</v>
      </c>
      <c r="G18" s="37">
        <f>+'4.2.1.2.2'!G30/'4.2.1.2.2'!G18-1</f>
        <v>0.38279956545355787</v>
      </c>
      <c r="H18" s="37">
        <f>+'4.2.1.2.2'!H30/'4.2.1.2.2'!H18-1</f>
        <v>4.44573869151621E-2</v>
      </c>
      <c r="I18" s="37">
        <f>+'4.2.1.2.2'!I30/'4.2.1.2.2'!I18-1</f>
        <v>0.31712734366847561</v>
      </c>
      <c r="J18" s="38"/>
      <c r="K18" s="104">
        <f>+'4.2.1.2.2'!K30/'4.2.1.2.2'!K18-1</f>
        <v>0.18522536333618378</v>
      </c>
    </row>
    <row r="19" spans="1:11">
      <c r="A19" s="249"/>
      <c r="B19" s="10" t="s">
        <v>8</v>
      </c>
      <c r="C19" s="20">
        <f>+'4.2.1.2.2'!C31/'4.2.1.2.2'!C19-1</f>
        <v>0.49412127659574478</v>
      </c>
      <c r="D19" s="37">
        <f>+'4.2.1.2.2'!D31/'4.2.1.2.2'!D19-1</f>
        <v>1.6094379084967319</v>
      </c>
      <c r="E19" s="204">
        <f>+'4.2.1.2.2'!E31/'4.2.1.2.2'!E19-1</f>
        <v>0.17128378378378373</v>
      </c>
      <c r="F19" s="37">
        <f>+'4.2.1.2.2'!F31/'4.2.1.2.2'!F19-1</f>
        <v>0.32599749507962072</v>
      </c>
      <c r="G19" s="37">
        <f>+'4.2.1.2.2'!G31/'4.2.1.2.2'!G19-1</f>
        <v>0.53931631455399054</v>
      </c>
      <c r="H19" s="37">
        <f>+'4.2.1.2.2'!H31/'4.2.1.2.2'!H19-1</f>
        <v>0.1316897173782321</v>
      </c>
      <c r="I19" s="37">
        <f>+'4.2.1.2.2'!I31/'4.2.1.2.2'!I19-1</f>
        <v>0.36129855328619165</v>
      </c>
      <c r="J19" s="38"/>
      <c r="K19" s="104">
        <f>+'4.2.1.2.2'!K31/'4.2.1.2.2'!K19-1</f>
        <v>0.28912530389280211</v>
      </c>
    </row>
    <row r="20" spans="1:11">
      <c r="A20" s="249"/>
      <c r="B20" s="10" t="s">
        <v>9</v>
      </c>
      <c r="C20" s="20">
        <f>+'4.2.1.2.2'!C32/'4.2.1.2.2'!C20-1</f>
        <v>0.67531543624161072</v>
      </c>
      <c r="D20" s="37">
        <f>+'4.2.1.2.2'!D32/'4.2.1.2.2'!D20-1</f>
        <v>1.8882893081761005</v>
      </c>
      <c r="E20" s="204">
        <f>+'4.2.1.2.2'!E32/'4.2.1.2.2'!E20-1</f>
        <v>0.10246433203631655</v>
      </c>
      <c r="F20" s="37">
        <f>+'4.2.1.2.2'!F32/'4.2.1.2.2'!F20-1</f>
        <v>0.23544789125130716</v>
      </c>
      <c r="G20" s="37">
        <f>+'4.2.1.2.2'!G32/'4.2.1.2.2'!G20-1</f>
        <v>0.52846506428172169</v>
      </c>
      <c r="H20" s="37">
        <f>+'4.2.1.2.2'!H32/'4.2.1.2.2'!H20-1</f>
        <v>9.043977055449326E-2</v>
      </c>
      <c r="I20" s="37">
        <f>+'4.2.1.2.2'!I32/'4.2.1.2.2'!I20-1</f>
        <v>0.3848342708737591</v>
      </c>
      <c r="J20" s="38"/>
      <c r="K20" s="104">
        <f>+'4.2.1.2.2'!K32/'4.2.1.2.2'!K20-1</f>
        <v>0.24818915020857446</v>
      </c>
    </row>
    <row r="21" spans="1:11">
      <c r="A21" s="249"/>
      <c r="B21" s="10" t="s">
        <v>10</v>
      </c>
      <c r="C21" s="20">
        <f>+'4.2.1.2.2'!C33/'4.2.1.2.2'!C21-1</f>
        <v>0.6751870824053452</v>
      </c>
      <c r="D21" s="37">
        <f>+'4.2.1.2.2'!D33/'4.2.1.2.2'!D21-1</f>
        <v>1.8998786127167628</v>
      </c>
      <c r="E21" s="204">
        <f>+'4.2.1.2.2'!E33/'4.2.1.2.2'!E21-1</f>
        <v>0.11510554089709757</v>
      </c>
      <c r="F21" s="37">
        <f>+'4.2.1.2.2'!F33/'4.2.1.2.2'!F21-1</f>
        <v>0.25022245951236877</v>
      </c>
      <c r="G21" s="37">
        <f>+'4.2.1.2.2'!G33/'4.2.1.2.2'!G21-1</f>
        <v>0.49959638874137013</v>
      </c>
      <c r="H21" s="37">
        <f>+'4.2.1.2.2'!H33/'4.2.1.2.2'!H21-1</f>
        <v>8.1842923794712252E-2</v>
      </c>
      <c r="I21" s="37">
        <f>+'4.2.1.2.2'!I33/'4.2.1.2.2'!I21-1</f>
        <v>0.37486702064464184</v>
      </c>
      <c r="J21" s="38"/>
      <c r="K21" s="104">
        <f>+'4.2.1.2.2'!K33/'4.2.1.2.2'!K21-1</f>
        <v>0.25265683359315694</v>
      </c>
    </row>
    <row r="22" spans="1:11">
      <c r="A22" s="249"/>
      <c r="B22" s="10" t="s">
        <v>11</v>
      </c>
      <c r="C22" s="20">
        <f>+'4.2.1.2.2'!C34/'4.2.1.2.2'!C22-1</f>
        <v>0.71844963655244021</v>
      </c>
      <c r="D22" s="37">
        <f>+'4.2.1.2.2'!D34/'4.2.1.2.2'!D22-1</f>
        <v>2.038598870056497</v>
      </c>
      <c r="E22" s="204">
        <f>+'4.2.1.2.2'!E34/'4.2.1.2.2'!E22-1</f>
        <v>0.13919299343134184</v>
      </c>
      <c r="F22" s="37">
        <f>+'4.2.1.2.2'!F34/'4.2.1.2.2'!F22-1</f>
        <v>0.19976056097143835</v>
      </c>
      <c r="G22" s="37">
        <f>+'4.2.1.2.2'!G34/'4.2.1.2.2'!G22-1</f>
        <v>0.55238489774514954</v>
      </c>
      <c r="H22" s="37">
        <f>+'4.2.1.2.2'!H34/'4.2.1.2.2'!H22-1</f>
        <v>0.14544009537055436</v>
      </c>
      <c r="I22" s="37">
        <f>+'4.2.1.2.2'!I34/'4.2.1.2.2'!I22-1</f>
        <v>0.32906401071698999</v>
      </c>
      <c r="J22" s="38"/>
      <c r="K22" s="104">
        <f>+'4.2.1.2.2'!K34/'4.2.1.2.2'!K22-1</f>
        <v>0.26565505449882454</v>
      </c>
    </row>
    <row r="23" spans="1:11" ht="15" thickBot="1">
      <c r="A23" s="250"/>
      <c r="B23" s="11" t="s">
        <v>12</v>
      </c>
      <c r="C23" s="39">
        <f>+'4.2.1.2.2'!C35/'4.2.1.2.2'!C23-1</f>
        <v>0.87422283205268925</v>
      </c>
      <c r="D23" s="40">
        <f>+'4.2.1.2.2'!D35/'4.2.1.2.2'!D23-1</f>
        <v>2.0319385474860336</v>
      </c>
      <c r="E23" s="205">
        <f>+'4.2.1.2.2'!E35/'4.2.1.2.2'!E23-1</f>
        <v>9.8761275773195933E-2</v>
      </c>
      <c r="F23" s="40">
        <f>+'4.2.1.2.2'!F35/'4.2.1.2.2'!F23-1</f>
        <v>6.9954044750430322E-2</v>
      </c>
      <c r="G23" s="40">
        <f>+'4.2.1.2.2'!G35/'4.2.1.2.2'!G23-1</f>
        <v>0.51771005025125638</v>
      </c>
      <c r="H23" s="40">
        <f>+'4.2.1.2.2'!H35/'4.2.1.2.2'!H23-1</f>
        <v>0.10134266585514307</v>
      </c>
      <c r="I23" s="40">
        <f>+'4.2.1.2.2'!I35/'4.2.1.2.2'!I23-1</f>
        <v>0.32936741649625079</v>
      </c>
      <c r="J23" s="41"/>
      <c r="K23" s="105">
        <f>+'4.2.1.2.2'!K35/'4.2.1.2.2'!K23-1</f>
        <v>0.21131402936378474</v>
      </c>
    </row>
    <row r="24" spans="1:11">
      <c r="A24" s="249" t="s">
        <v>34</v>
      </c>
      <c r="B24" s="12" t="s">
        <v>1</v>
      </c>
      <c r="C24" s="42">
        <f>+'4.2.1.2.2'!C36/'4.2.1.2.2'!C24-1</f>
        <v>1.0229237611181703</v>
      </c>
      <c r="D24" s="43">
        <f>+'4.2.1.2.2'!D36/'4.2.1.2.2'!D24-1</f>
        <v>2.2150797546012271</v>
      </c>
      <c r="E24" s="206">
        <f>+'4.2.1.2.2'!E36/'4.2.1.2.2'!E24-1</f>
        <v>0.15270898437500002</v>
      </c>
      <c r="F24" s="43">
        <f>+'4.2.1.2.2'!F36/'4.2.1.2.2'!F24-1</f>
        <v>0.44797888025503085</v>
      </c>
      <c r="G24" s="43">
        <f>+'4.2.1.2.2'!G36/'4.2.1.2.2'!G24-1</f>
        <v>0.54134647418101056</v>
      </c>
      <c r="H24" s="43">
        <f>+'4.2.1.2.2'!H36/'4.2.1.2.2'!H24-1</f>
        <v>0.12662803356770236</v>
      </c>
      <c r="I24" s="43">
        <f>+'4.2.1.2.2'!I36/'4.2.1.2.2'!I24-1</f>
        <v>0.17757892693684996</v>
      </c>
      <c r="J24" s="44"/>
      <c r="K24" s="104">
        <f>+'4.2.1.2.2'!K36/'4.2.1.2.2'!K24-1</f>
        <v>0.34597079329752201</v>
      </c>
    </row>
    <row r="25" spans="1:11">
      <c r="A25" s="249"/>
      <c r="B25" s="10" t="s">
        <v>2</v>
      </c>
      <c r="C25" s="20">
        <f>+'4.2.1.2.2'!C37/'4.2.1.2.2'!C25-1</f>
        <v>1.2488812664907654</v>
      </c>
      <c r="D25" s="37">
        <f>+'4.2.1.2.2'!D37/'4.2.1.2.2'!D25-1</f>
        <v>2.23523125</v>
      </c>
      <c r="E25" s="204">
        <f>+'4.2.1.2.2'!E37/'4.2.1.2.2'!E25-1</f>
        <v>0.21428571428571419</v>
      </c>
      <c r="F25" s="37">
        <f>+'4.2.1.2.2'!F37/'4.2.1.2.2'!F25-1</f>
        <v>0.57227248623291871</v>
      </c>
      <c r="G25" s="37">
        <f>+'4.2.1.2.2'!G37/'4.2.1.2.2'!G25-1</f>
        <v>0.55820011841326234</v>
      </c>
      <c r="H25" s="37">
        <f>+'4.2.1.2.2'!H37/'4.2.1.2.2'!H25-1</f>
        <v>0.19784431137724545</v>
      </c>
      <c r="I25" s="37">
        <f>+'4.2.1.2.2'!I37/'4.2.1.2.2'!I25-1</f>
        <v>0.12363780955168835</v>
      </c>
      <c r="J25" s="38"/>
      <c r="K25" s="104">
        <f>+'4.2.1.2.2'!K37/'4.2.1.2.2'!K25-1</f>
        <v>0.42185070434293404</v>
      </c>
    </row>
    <row r="26" spans="1:11">
      <c r="A26" s="249"/>
      <c r="B26" s="10" t="s">
        <v>3</v>
      </c>
      <c r="C26" s="20">
        <f>+'4.2.1.2.2'!C38/'4.2.1.2.2'!C26-1</f>
        <v>1.4939212410501193</v>
      </c>
      <c r="D26" s="37">
        <f>+'4.2.1.2.2'!D38/'4.2.1.2.2'!D26-1</f>
        <v>2.3106310160427808</v>
      </c>
      <c r="E26" s="204">
        <f>+'4.2.1.2.2'!E38/'4.2.1.2.2'!E26-1</f>
        <v>0.23285486443381176</v>
      </c>
      <c r="F26" s="37">
        <f>+'4.2.1.2.2'!F38/'4.2.1.2.2'!F26-1</f>
        <v>0.62683412887828172</v>
      </c>
      <c r="G26" s="37">
        <f>+'4.2.1.2.2'!G38/'4.2.1.2.2'!G26-1</f>
        <v>0.64816516675489666</v>
      </c>
      <c r="H26" s="37">
        <f>+'4.2.1.2.2'!H38/'4.2.1.2.2'!H26-1</f>
        <v>0.25677051517002658</v>
      </c>
      <c r="I26" s="37">
        <f>+'4.2.1.2.2'!I38/'4.2.1.2.2'!I26-1</f>
        <v>8.7266167831874686E-2</v>
      </c>
      <c r="J26" s="38"/>
      <c r="K26" s="104">
        <f>+'4.2.1.2.2'!K38/'4.2.1.2.2'!K26-1</f>
        <v>0.46765084404121504</v>
      </c>
    </row>
    <row r="27" spans="1:11">
      <c r="A27" s="249"/>
      <c r="B27" s="10" t="s">
        <v>4</v>
      </c>
      <c r="C27" s="20">
        <f>+'4.2.1.2.2'!C39/'4.2.1.2.2'!C27-1</f>
        <v>0.91606925202831246</v>
      </c>
      <c r="D27" s="37">
        <f>+'4.2.1.2.2'!D39/'4.2.1.2.2'!D27-1</f>
        <v>2.8126405228758169</v>
      </c>
      <c r="E27" s="204">
        <f>+'4.2.1.2.2'!E39/'4.2.1.2.2'!E27-1</f>
        <v>0.11761399125546523</v>
      </c>
      <c r="F27" s="37">
        <f>+'4.2.1.2.2'!F39/'4.2.1.2.2'!F27-1</f>
        <v>0.61769215927030352</v>
      </c>
      <c r="G27" s="37">
        <f>+'4.2.1.2.2'!G39/'4.2.1.2.2'!G27-1</f>
        <v>0.284017675131504</v>
      </c>
      <c r="H27" s="37">
        <f>+'4.2.1.2.2'!H39/'4.2.1.2.2'!H27-1</f>
        <v>0.30280612244897953</v>
      </c>
      <c r="I27" s="37">
        <f>+'4.2.1.2.2'!I39/'4.2.1.2.2'!I27-1</f>
        <v>-1.1686837166168362E-2</v>
      </c>
      <c r="J27" s="38"/>
      <c r="K27" s="104">
        <f>+'4.2.1.2.2'!K39/'4.2.1.2.2'!K27-1</f>
        <v>0.39266802219600083</v>
      </c>
    </row>
    <row r="28" spans="1:11">
      <c r="A28" s="249"/>
      <c r="B28" s="10" t="s">
        <v>5</v>
      </c>
      <c r="C28" s="20">
        <f>+'4.2.1.2.2'!C40/'4.2.1.2.2'!C28-1</f>
        <v>0.68002060868673242</v>
      </c>
      <c r="D28" s="37">
        <f>+'4.2.1.2.2'!D40/'4.2.1.2.2'!D28-1</f>
        <v>1.2357805012811522</v>
      </c>
      <c r="E28" s="204">
        <f>+'4.2.1.2.2'!E40/'4.2.1.2.2'!E28-1</f>
        <v>2.1416062626848253E-2</v>
      </c>
      <c r="F28" s="37">
        <f>+'4.2.1.2.2'!F40/'4.2.1.2.2'!F28-1</f>
        <v>0.67502410640066501</v>
      </c>
      <c r="G28" s="37">
        <f>+'4.2.1.2.2'!G40/'4.2.1.2.2'!G28-1</f>
        <v>0.236343281832462</v>
      </c>
      <c r="H28" s="37">
        <f>+'4.2.1.2.2'!H40/'4.2.1.2.2'!H28-1</f>
        <v>0.14435469568722281</v>
      </c>
      <c r="I28" s="37">
        <f>+'4.2.1.2.2'!I40/'4.2.1.2.2'!I28-1</f>
        <v>-1.001255665763523E-2</v>
      </c>
      <c r="J28" s="38"/>
      <c r="K28" s="104">
        <f>+'4.2.1.2.2'!K40/'4.2.1.2.2'!K28-1</f>
        <v>0.34502592644419616</v>
      </c>
    </row>
    <row r="29" spans="1:11">
      <c r="A29" s="249"/>
      <c r="B29" s="10" t="s">
        <v>6</v>
      </c>
      <c r="C29" s="20">
        <f>+'4.2.1.2.2'!C41/'4.2.1.2.2'!C29-1</f>
        <v>0.71586034461733483</v>
      </c>
      <c r="D29" s="37">
        <f>+'4.2.1.2.2'!D41/'4.2.1.2.2'!D29-1</f>
        <v>0.97909691070931681</v>
      </c>
      <c r="E29" s="204">
        <f>+'4.2.1.2.2'!E41/'4.2.1.2.2'!E29-1</f>
        <v>0.44912398307842505</v>
      </c>
      <c r="F29" s="37">
        <f>+'4.2.1.2.2'!F41/'4.2.1.2.2'!F29-1</f>
        <v>0.47574421789409627</v>
      </c>
      <c r="G29" s="37">
        <f>+'4.2.1.2.2'!G41/'4.2.1.2.2'!G29-1</f>
        <v>0.26487180640293406</v>
      </c>
      <c r="H29" s="37">
        <f>+'4.2.1.2.2'!H41/'4.2.1.2.2'!H29-1</f>
        <v>0.39444167497507476</v>
      </c>
      <c r="I29" s="37">
        <f>+'4.2.1.2.2'!I41/'4.2.1.2.2'!I29-1</f>
        <v>2.6325816098686783E-2</v>
      </c>
      <c r="J29" s="38"/>
      <c r="K29" s="104">
        <f>+'4.2.1.2.2'!K41/'4.2.1.2.2'!K29-1</f>
        <v>0.4238704326529974</v>
      </c>
    </row>
    <row r="30" spans="1:11">
      <c r="A30" s="249"/>
      <c r="B30" s="10" t="s">
        <v>7</v>
      </c>
      <c r="C30" s="20">
        <f>+'4.2.1.2.2'!C42/'4.2.1.2.2'!C30-1</f>
        <v>0.72341939616864459</v>
      </c>
      <c r="D30" s="37">
        <f>+'4.2.1.2.2'!D42/'4.2.1.2.2'!D30-1</f>
        <v>0.9858947202822741</v>
      </c>
      <c r="E30" s="204">
        <f>+'4.2.1.2.2'!E42/'4.2.1.2.2'!E30-1</f>
        <v>0.60951783355350075</v>
      </c>
      <c r="F30" s="37">
        <f>+'4.2.1.2.2'!F42/'4.2.1.2.2'!F30-1</f>
        <v>0.44656988472622472</v>
      </c>
      <c r="G30" s="37">
        <f>+'4.2.1.2.2'!G42/'4.2.1.2.2'!G30-1</f>
        <v>0.26337354963244386</v>
      </c>
      <c r="H30" s="37">
        <f>+'4.2.1.2.2'!H42/'4.2.1.2.2'!H30-1</f>
        <v>0.38116635687732336</v>
      </c>
      <c r="I30" s="37">
        <f>+'4.2.1.2.2'!I42/'4.2.1.2.2'!I30-1</f>
        <v>3.6394792678857479E-2</v>
      </c>
      <c r="J30" s="38"/>
      <c r="K30" s="104">
        <f>+'4.2.1.2.2'!K42/'4.2.1.2.2'!K30-1</f>
        <v>0.44273992680485774</v>
      </c>
    </row>
    <row r="31" spans="1:11">
      <c r="A31" s="249"/>
      <c r="B31" s="10" t="s">
        <v>8</v>
      </c>
      <c r="C31" s="20">
        <f>+'4.2.1.2.2'!C43/'4.2.1.2.2'!C31-1</f>
        <v>0.58687451672298674</v>
      </c>
      <c r="D31" s="37">
        <f>+'4.2.1.2.2'!D43/'4.2.1.2.2'!D31-1</f>
        <v>0.87681217501077025</v>
      </c>
      <c r="E31" s="204">
        <f>+'4.2.1.2.2'!E43/'4.2.1.2.2'!E31-1</f>
        <v>0.52032794923565051</v>
      </c>
      <c r="F31" s="37">
        <f>+'4.2.1.2.2'!F43/'4.2.1.2.2'!F31-1</f>
        <v>0.41706503845634857</v>
      </c>
      <c r="G31" s="37">
        <f>+'4.2.1.2.2'!G43/'4.2.1.2.2'!G31-1</f>
        <v>0.27436308494678796</v>
      </c>
      <c r="H31" s="37">
        <f>+'4.2.1.2.2'!H43/'4.2.1.2.2'!H31-1</f>
        <v>0.40919677647892305</v>
      </c>
      <c r="I31" s="37">
        <f>+'4.2.1.2.2'!I43/'4.2.1.2.2'!I31-1</f>
        <v>1.8500320634619039E-2</v>
      </c>
      <c r="J31" s="38"/>
      <c r="K31" s="104">
        <f>+'4.2.1.2.2'!K43/'4.2.1.2.2'!K31-1</f>
        <v>0.41451346341074813</v>
      </c>
    </row>
    <row r="32" spans="1:11">
      <c r="A32" s="249"/>
      <c r="B32" s="10" t="s">
        <v>9</v>
      </c>
      <c r="C32" s="20">
        <f>+'4.2.1.2.2'!C44/'4.2.1.2.2'!C32-1</f>
        <v>0.50266202498177237</v>
      </c>
      <c r="D32" s="37">
        <f>+'4.2.1.2.2'!D44/'4.2.1.2.2'!D32-1</f>
        <v>0.67070233735013218</v>
      </c>
      <c r="E32" s="204">
        <f>+'4.2.1.2.2'!E44/'4.2.1.2.2'!E32-1</f>
        <v>0.56058823529411761</v>
      </c>
      <c r="F32" s="37">
        <f>+'4.2.1.2.2'!F44/'4.2.1.2.2'!F32-1</f>
        <v>0.47128650021159535</v>
      </c>
      <c r="G32" s="37">
        <f>+'4.2.1.2.2'!G44/'4.2.1.2.2'!G32-1</f>
        <v>0.22369317998964311</v>
      </c>
      <c r="H32" s="37">
        <f>+'4.2.1.2.2'!H44/'4.2.1.2.2'!H32-1</f>
        <v>0.37506680694371375</v>
      </c>
      <c r="I32" s="37">
        <f>+'4.2.1.2.2'!I44/'4.2.1.2.2'!I32-1</f>
        <v>-2.0566163429678541E-2</v>
      </c>
      <c r="J32" s="38"/>
      <c r="K32" s="104">
        <f>+'4.2.1.2.2'!K44/'4.2.1.2.2'!K32-1</f>
        <v>0.40678595068018231</v>
      </c>
    </row>
    <row r="33" spans="1:11">
      <c r="A33" s="249"/>
      <c r="B33" s="10" t="s">
        <v>10</v>
      </c>
      <c r="C33" s="20">
        <f>+'4.2.1.2.2'!C45/'4.2.1.2.2'!C33-1</f>
        <v>0.57167168112061417</v>
      </c>
      <c r="D33" s="37">
        <f>+'4.2.1.2.2'!D45/'4.2.1.2.2'!D33-1</f>
        <v>0.62488962065384435</v>
      </c>
      <c r="E33" s="204">
        <f>+'4.2.1.2.2'!E45/'4.2.1.2.2'!E33-1</f>
        <v>0.64111091393078978</v>
      </c>
      <c r="F33" s="37">
        <f>+'4.2.1.2.2'!F45/'4.2.1.2.2'!F33-1</f>
        <v>0.53372398576512459</v>
      </c>
      <c r="G33" s="37">
        <f>+'4.2.1.2.2'!G45/'4.2.1.2.2'!G33-1</f>
        <v>0.22835246871170867</v>
      </c>
      <c r="H33" s="37">
        <f>+'4.2.1.2.2'!H45/'4.2.1.2.2'!H33-1</f>
        <v>0.4625087151841869</v>
      </c>
      <c r="I33" s="37">
        <f>+'4.2.1.2.2'!I45/'4.2.1.2.2'!I33-1</f>
        <v>1.5724823246962449E-2</v>
      </c>
      <c r="J33" s="38"/>
      <c r="K33" s="104">
        <f>+'4.2.1.2.2'!K45/'4.2.1.2.2'!K33-1</f>
        <v>0.46719598399693618</v>
      </c>
    </row>
    <row r="34" spans="1:11">
      <c r="A34" s="249"/>
      <c r="B34" s="10" t="s">
        <v>11</v>
      </c>
      <c r="C34" s="20">
        <f>+'4.2.1.2.2'!C46/'4.2.1.2.2'!C34-1</f>
        <v>0.44728307471234841</v>
      </c>
      <c r="D34" s="37">
        <f>+'4.2.1.2.2'!D46/'4.2.1.2.2'!D34-1</f>
        <v>0.5560156331345103</v>
      </c>
      <c r="E34" s="204">
        <f>+'4.2.1.2.2'!E46/'4.2.1.2.2'!E34-1</f>
        <v>0.55631987918725967</v>
      </c>
      <c r="F34" s="37">
        <f>+'4.2.1.2.2'!F46/'4.2.1.2.2'!F34-1</f>
        <v>0.53461339985744827</v>
      </c>
      <c r="G34" s="37">
        <f>+'4.2.1.2.2'!G46/'4.2.1.2.2'!G34-1</f>
        <v>0.1929125745930107</v>
      </c>
      <c r="H34" s="37">
        <f>+'4.2.1.2.2'!H46/'4.2.1.2.2'!H34-1</f>
        <v>0.4096166522116218</v>
      </c>
      <c r="I34" s="37">
        <f>+'4.2.1.2.2'!I46/'4.2.1.2.2'!I34-1</f>
        <v>7.8054889678689232E-3</v>
      </c>
      <c r="J34" s="38"/>
      <c r="K34" s="104">
        <f>+'4.2.1.2.2'!K46/'4.2.1.2.2'!K34-1</f>
        <v>0.42464519962520275</v>
      </c>
    </row>
    <row r="35" spans="1:11" ht="15" thickBot="1">
      <c r="A35" s="250"/>
      <c r="B35" s="11" t="s">
        <v>12</v>
      </c>
      <c r="C35" s="39">
        <f>+'4.2.1.2.2'!C47/'4.2.1.2.2'!C35-1</f>
        <v>0.3877154789954651</v>
      </c>
      <c r="D35" s="40">
        <f>+'4.2.1.2.2'!D47/'4.2.1.2.2'!D35-1</f>
        <v>0.58991702858027306</v>
      </c>
      <c r="E35" s="205">
        <f>+'4.2.1.2.2'!E47/'4.2.1.2.2'!E35-1</f>
        <v>0.56956096588385186</v>
      </c>
      <c r="F35" s="40">
        <f>+'4.2.1.2.2'!F47/'4.2.1.2.2'!F35-1</f>
        <v>0.67817460591950396</v>
      </c>
      <c r="G35" s="40">
        <f>+'4.2.1.2.2'!G47/'4.2.1.2.2'!G35-1</f>
        <v>0.1519510185107622</v>
      </c>
      <c r="H35" s="40">
        <f>+'4.2.1.2.2'!H47/'4.2.1.2.2'!H35-1</f>
        <v>0.46519381532860349</v>
      </c>
      <c r="I35" s="40">
        <f>+'4.2.1.2.2'!I47/'4.2.1.2.2'!I35-1</f>
        <v>-5.9994400522622726E-5</v>
      </c>
      <c r="J35" s="41"/>
      <c r="K35" s="105">
        <f>+'4.2.1.2.2'!K47/'4.2.1.2.2'!K35-1</f>
        <v>0.46848758970670978</v>
      </c>
    </row>
    <row r="36" spans="1:11">
      <c r="A36" s="249" t="s">
        <v>35</v>
      </c>
      <c r="B36" s="12" t="s">
        <v>1</v>
      </c>
      <c r="C36" s="42">
        <f>+'4.2.1.2.2'!C48/'4.2.1.2.2'!C36-1</f>
        <v>0.38907163823042246</v>
      </c>
      <c r="D36" s="43">
        <f>+'4.2.1.2.2'!D48/'4.2.1.2.2'!D36-1</f>
        <v>0.74628190009502759</v>
      </c>
      <c r="E36" s="206">
        <f>+'4.2.1.2.2'!E48/'4.2.1.2.2'!E36-1</f>
        <v>0.58728945232612717</v>
      </c>
      <c r="F36" s="43">
        <f>+'4.2.1.2.2'!F48/'4.2.1.2.2'!F36-1</f>
        <v>0.32420274854604236</v>
      </c>
      <c r="G36" s="43">
        <f>+'4.2.1.2.2'!G48/'4.2.1.2.2'!G36-1</f>
        <v>0.17925766355123351</v>
      </c>
      <c r="H36" s="43">
        <f>+'4.2.1.2.2'!H48/'4.2.1.2.2'!H36-1</f>
        <v>0.4593708094714577</v>
      </c>
      <c r="I36" s="43">
        <f>+'4.2.1.2.2'!I48/'4.2.1.2.2'!I36-1</f>
        <v>4.896814248926229E-2</v>
      </c>
      <c r="J36" s="44"/>
      <c r="K36" s="104">
        <f>+'4.2.1.2.2'!K48/'4.2.1.2.2'!K36-1</f>
        <v>0.38433201404697015</v>
      </c>
    </row>
    <row r="37" spans="1:11">
      <c r="A37" s="249"/>
      <c r="B37" s="10" t="s">
        <v>2</v>
      </c>
      <c r="C37" s="20">
        <f>+'4.2.1.2.2'!C49/'4.2.1.2.2'!C37-1</f>
        <v>0.25648284811210731</v>
      </c>
      <c r="D37" s="37">
        <f>+'4.2.1.2.2'!D49/'4.2.1.2.2'!D37-1</f>
        <v>0.66443086564523024</v>
      </c>
      <c r="E37" s="204">
        <f>+'4.2.1.2.2'!E49/'4.2.1.2.2'!E37-1</f>
        <v>0.54198190045248862</v>
      </c>
      <c r="F37" s="37">
        <f>+'4.2.1.2.2'!F49/'4.2.1.2.2'!F37-1</f>
        <v>0.28420548221706676</v>
      </c>
      <c r="G37" s="37">
        <f>+'4.2.1.2.2'!G49/'4.2.1.2.2'!G37-1</f>
        <v>0.23664222205334751</v>
      </c>
      <c r="H37" s="37">
        <f>+'4.2.1.2.2'!H49/'4.2.1.2.2'!H37-1</f>
        <v>0.42167726454709054</v>
      </c>
      <c r="I37" s="37">
        <f>+'4.2.1.2.2'!I49/'4.2.1.2.2'!I37-1</f>
        <v>8.1373461813098791E-2</v>
      </c>
      <c r="J37" s="38"/>
      <c r="K37" s="104">
        <f>+'4.2.1.2.2'!K49/'4.2.1.2.2'!K37-1</f>
        <v>0.35385077962306677</v>
      </c>
    </row>
    <row r="38" spans="1:11">
      <c r="A38" s="249"/>
      <c r="B38" s="10" t="s">
        <v>3</v>
      </c>
      <c r="C38" s="20">
        <f>+'4.2.1.2.2'!C50/'4.2.1.2.2'!C38-1</f>
        <v>0.17221253013293425</v>
      </c>
      <c r="D38" s="37">
        <f>+'4.2.1.2.2'!D50/'4.2.1.2.2'!D38-1</f>
        <v>0.59245050784379605</v>
      </c>
      <c r="E38" s="204">
        <f>+'4.2.1.2.2'!E50/'4.2.1.2.2'!E38-1</f>
        <v>0.46955575679172057</v>
      </c>
      <c r="F38" s="37">
        <f>+'4.2.1.2.2'!F50/'4.2.1.2.2'!F38-1</f>
        <v>0.20752416769176274</v>
      </c>
      <c r="G38" s="37">
        <f>+'4.2.1.2.2'!G50/'4.2.1.2.2'!G38-1</f>
        <v>0.18584055163127977</v>
      </c>
      <c r="H38" s="37">
        <f>+'4.2.1.2.2'!H50/'4.2.1.2.2'!H38-1</f>
        <v>0.33856351263771867</v>
      </c>
      <c r="I38" s="37">
        <f>+'4.2.1.2.2'!I50/'4.2.1.2.2'!I38-1</f>
        <v>3.8993981189672899E-2</v>
      </c>
      <c r="J38" s="38"/>
      <c r="K38" s="104">
        <f>+'4.2.1.2.2'!K50/'4.2.1.2.2'!K38-1</f>
        <v>0.27541307611405164</v>
      </c>
    </row>
    <row r="39" spans="1:11">
      <c r="A39" s="249"/>
      <c r="B39" s="10" t="s">
        <v>4</v>
      </c>
      <c r="C39" s="20">
        <f>+'4.2.1.2.2'!C51/'4.2.1.2.2'!C39-1</f>
        <v>0.2438919655666405</v>
      </c>
      <c r="D39" s="37">
        <f>+'4.2.1.2.2'!D51/'4.2.1.2.2'!D39-1</f>
        <v>0.62673699801485938</v>
      </c>
      <c r="E39" s="204">
        <f>+'4.2.1.2.2'!E51/'4.2.1.2.2'!E39-1</f>
        <v>0.60355725702788798</v>
      </c>
      <c r="F39" s="37">
        <f>+'4.2.1.2.2'!F51/'4.2.1.2.2'!F39-1</f>
        <v>0.23829393514509078</v>
      </c>
      <c r="G39" s="37">
        <f>+'4.2.1.2.2'!G51/'4.2.1.2.2'!G39-1</f>
        <v>0.24128416859410384</v>
      </c>
      <c r="H39" s="37">
        <f>+'4.2.1.2.2'!H51/'4.2.1.2.2'!H39-1</f>
        <v>0.47147355679370562</v>
      </c>
      <c r="I39" s="37">
        <f>+'4.2.1.2.2'!I51/'4.2.1.2.2'!I39-1</f>
        <v>0.14096860815397405</v>
      </c>
      <c r="J39" s="38">
        <f>+'4.2.1.2.2'!J51/'4.2.1.2.2'!J39-1</f>
        <v>2.1383013224748657</v>
      </c>
      <c r="K39" s="104">
        <f>+'4.2.1.2.2'!K51/'4.2.1.2.2'!K39-1</f>
        <v>0.34854417757510014</v>
      </c>
    </row>
    <row r="40" spans="1:11">
      <c r="A40" s="249"/>
      <c r="B40" s="10" t="s">
        <v>5</v>
      </c>
      <c r="C40" s="20">
        <f>+'4.2.1.2.2'!C52/'4.2.1.2.2'!C40-1</f>
        <v>0.18590913316968183</v>
      </c>
      <c r="D40" s="37">
        <f>+'4.2.1.2.2'!D52/'4.2.1.2.2'!D40-1</f>
        <v>0.42606421030573238</v>
      </c>
      <c r="E40" s="204">
        <f>+'4.2.1.2.2'!E52/'4.2.1.2.2'!E40-1</f>
        <v>0.75032558736300925</v>
      </c>
      <c r="F40" s="37">
        <f>+'4.2.1.2.2'!F52/'4.2.1.2.2'!F40-1</f>
        <v>0.1895106533125166</v>
      </c>
      <c r="G40" s="37">
        <f>+'4.2.1.2.2'!G52/'4.2.1.2.2'!G40-1</f>
        <v>0.21487693681307829</v>
      </c>
      <c r="H40" s="37">
        <f>+'4.2.1.2.2'!H52/'4.2.1.2.2'!H40-1</f>
        <v>0.53252106973087665</v>
      </c>
      <c r="I40" s="37">
        <f>+'4.2.1.2.2'!I52/'4.2.1.2.2'!I40-1</f>
        <v>0.1228057505247242</v>
      </c>
      <c r="J40" s="38">
        <f>+'4.2.1.2.2'!J52/'4.2.1.2.2'!J40-1</f>
        <v>-0.36454001591782725</v>
      </c>
      <c r="K40" s="104">
        <f>+'4.2.1.2.2'!K52/'4.2.1.2.2'!K40-1</f>
        <v>0.32659702707942917</v>
      </c>
    </row>
    <row r="41" spans="1:11">
      <c r="A41" s="249"/>
      <c r="B41" s="10" t="s">
        <v>6</v>
      </c>
      <c r="C41" s="20">
        <f>+'4.2.1.2.2'!C53/'4.2.1.2.2'!C41-1</f>
        <v>9.9651951349576828E-2</v>
      </c>
      <c r="D41" s="37">
        <f>+'4.2.1.2.2'!D53/'4.2.1.2.2'!D41-1</f>
        <v>0.34122182222702913</v>
      </c>
      <c r="E41" s="204">
        <f>+'4.2.1.2.2'!E53/'4.2.1.2.2'!E41-1</f>
        <v>0.22827261013420141</v>
      </c>
      <c r="F41" s="37">
        <f>+'4.2.1.2.2'!F53/'4.2.1.2.2'!F41-1</f>
        <v>0.13198308908995138</v>
      </c>
      <c r="G41" s="37">
        <f>+'4.2.1.2.2'!G53/'4.2.1.2.2'!G41-1</f>
        <v>0.1412800152751168</v>
      </c>
      <c r="H41" s="37">
        <f>+'4.2.1.2.2'!H53/'4.2.1.2.2'!H41-1</f>
        <v>0.12085212262043088</v>
      </c>
      <c r="I41" s="37">
        <f>+'4.2.1.2.2'!I53/'4.2.1.2.2'!I41-1</f>
        <v>5.5331305571249212E-2</v>
      </c>
      <c r="J41" s="38">
        <f>+'4.2.1.2.2'!J53/'4.2.1.2.2'!J41-1</f>
        <v>-0.21258352700772276</v>
      </c>
      <c r="K41" s="104">
        <f>+'4.2.1.2.2'!K53/'4.2.1.2.2'!K41-1</f>
        <v>0.13857834196261787</v>
      </c>
    </row>
    <row r="42" spans="1:11">
      <c r="A42" s="249"/>
      <c r="B42" s="10" t="s">
        <v>7</v>
      </c>
      <c r="C42" s="20">
        <f>+'4.2.1.2.2'!C54/'4.2.1.2.2'!C42-1</f>
        <v>6.8181128760970822E-2</v>
      </c>
      <c r="D42" s="37">
        <f>+'4.2.1.2.2'!D54/'4.2.1.2.2'!D42-1</f>
        <v>0.27778178582593838</v>
      </c>
      <c r="E42" s="204">
        <f>+'4.2.1.2.2'!E54/'4.2.1.2.2'!E42-1</f>
        <v>0.21927191697342008</v>
      </c>
      <c r="F42" s="37">
        <f>+'4.2.1.2.2'!F54/'4.2.1.2.2'!F42-1</f>
        <v>0.14396403297276317</v>
      </c>
      <c r="G42" s="37">
        <f>+'4.2.1.2.2'!G54/'4.2.1.2.2'!G42-1</f>
        <v>0.15946829392207551</v>
      </c>
      <c r="H42" s="37">
        <f>+'4.2.1.2.2'!H54/'4.2.1.2.2'!H42-1</f>
        <v>0.14804442395879236</v>
      </c>
      <c r="I42" s="37">
        <f>+'4.2.1.2.2'!I54/'4.2.1.2.2'!I42-1</f>
        <v>8.2648289017656973E-2</v>
      </c>
      <c r="J42" s="38">
        <f>+'4.2.1.2.2'!J54/'4.2.1.2.2'!J42-1</f>
        <v>-0.14365649380689915</v>
      </c>
      <c r="K42" s="104">
        <f>+'4.2.1.2.2'!K54/'4.2.1.2.2'!K42-1</f>
        <v>0.14771161555914802</v>
      </c>
    </row>
    <row r="43" spans="1:11">
      <c r="A43" s="249"/>
      <c r="B43" s="10" t="s">
        <v>8</v>
      </c>
      <c r="C43" s="20">
        <f>+'4.2.1.2.2'!C55/'4.2.1.2.2'!C43-1</f>
        <v>6.3349252756285557E-2</v>
      </c>
      <c r="D43" s="37">
        <f>+'4.2.1.2.2'!D55/'4.2.1.2.2'!D43-1</f>
        <v>0.21170256210413374</v>
      </c>
      <c r="E43" s="204">
        <f>+'4.2.1.2.2'!E55/'4.2.1.2.2'!E43-1</f>
        <v>0.14482457426773054</v>
      </c>
      <c r="F43" s="37">
        <f>+'4.2.1.2.2'!F55/'4.2.1.2.2'!F43-1</f>
        <v>9.9396783563002078E-2</v>
      </c>
      <c r="G43" s="37">
        <f>+'4.2.1.2.2'!G55/'4.2.1.2.2'!G43-1</f>
        <v>0.1060706960469664</v>
      </c>
      <c r="H43" s="37">
        <f>+'4.2.1.2.2'!H55/'4.2.1.2.2'!H43-1</f>
        <v>5.4349589791769404E-2</v>
      </c>
      <c r="I43" s="37">
        <f>+'4.2.1.2.2'!I55/'4.2.1.2.2'!I43-1</f>
        <v>3.7465853017492945E-2</v>
      </c>
      <c r="J43" s="38">
        <f>+'4.2.1.2.2'!J55/'4.2.1.2.2'!J43-1</f>
        <v>-0.25085331313739123</v>
      </c>
      <c r="K43" s="104">
        <f>+'4.2.1.2.2'!K55/'4.2.1.2.2'!K43-1</f>
        <v>8.8460544425324805E-2</v>
      </c>
    </row>
    <row r="44" spans="1:11">
      <c r="A44" s="249"/>
      <c r="B44" s="10" t="s">
        <v>9</v>
      </c>
      <c r="C44" s="20">
        <f>+'4.2.1.2.2'!C56/'4.2.1.2.2'!C44-1</f>
        <v>1.1018912860434105E-2</v>
      </c>
      <c r="D44" s="37">
        <f>+'4.2.1.2.2'!D56/'4.2.1.2.2'!D44-1</f>
        <v>0.13118409905506678</v>
      </c>
      <c r="E44" s="204">
        <f>+'4.2.1.2.2'!E56/'4.2.1.2.2'!E44-1</f>
        <v>9.2641537881643421E-2</v>
      </c>
      <c r="F44" s="37">
        <f>+'4.2.1.2.2'!F56/'4.2.1.2.2'!F44-1</f>
        <v>7.2167172421727876E-2</v>
      </c>
      <c r="G44" s="37">
        <f>+'4.2.1.2.2'!G56/'4.2.1.2.2'!G44-1</f>
        <v>4.7955886501761968E-2</v>
      </c>
      <c r="H44" s="37">
        <f>+'4.2.1.2.2'!H56/'4.2.1.2.2'!H44-1</f>
        <v>2.6182203890178002E-2</v>
      </c>
      <c r="I44" s="37">
        <f>+'4.2.1.2.2'!I56/'4.2.1.2.2'!I44-1</f>
        <v>2.3500368299328445E-2</v>
      </c>
      <c r="J44" s="38">
        <f>+'4.2.1.2.2'!J56/'4.2.1.2.2'!J44-1</f>
        <v>-0.36974446380165915</v>
      </c>
      <c r="K44" s="104">
        <f>+'4.2.1.2.2'!K56/'4.2.1.2.2'!K44-1</f>
        <v>5.1591944865147177E-2</v>
      </c>
    </row>
    <row r="45" spans="1:11">
      <c r="A45" s="249"/>
      <c r="B45" s="10" t="s">
        <v>10</v>
      </c>
      <c r="C45" s="20">
        <f>+'4.2.1.2.2'!C57/'4.2.1.2.2'!C45-1</f>
        <v>0.11768079604313164</v>
      </c>
      <c r="D45" s="37">
        <f>+'4.2.1.2.2'!D57/'4.2.1.2.2'!D45-1</f>
        <v>0.28494932977417053</v>
      </c>
      <c r="E45" s="204">
        <f>+'4.2.1.2.2'!E57/'4.2.1.2.2'!E45-1</f>
        <v>0.23024545308398747</v>
      </c>
      <c r="F45" s="37">
        <f>+'4.2.1.2.2'!F57/'4.2.1.2.2'!F45-1</f>
        <v>0.17388551448427214</v>
      </c>
      <c r="G45" s="37">
        <f>+'4.2.1.2.2'!G57/'4.2.1.2.2'!G45-1</f>
        <v>0.14725873766198427</v>
      </c>
      <c r="H45" s="37">
        <f>+'4.2.1.2.2'!H57/'4.2.1.2.2'!H45-1</f>
        <v>0.14944646431484698</v>
      </c>
      <c r="I45" s="37">
        <f>+'4.2.1.2.2'!I57/'4.2.1.2.2'!I45-1</f>
        <v>0.11103910719902466</v>
      </c>
      <c r="J45" s="38">
        <f>+'4.2.1.2.2'!J57/'4.2.1.2.2'!J45-1</f>
        <v>-0.27567704723239927</v>
      </c>
      <c r="K45" s="104">
        <f>+'4.2.1.2.2'!K57/'4.2.1.2.2'!K45-1</f>
        <v>0.16506347350217987</v>
      </c>
    </row>
    <row r="46" spans="1:11">
      <c r="A46" s="249"/>
      <c r="B46" s="10" t="s">
        <v>11</v>
      </c>
      <c r="C46" s="20">
        <f>+'4.2.1.2.2'!C58/'4.2.1.2.2'!C46-1</f>
        <v>7.3212749069856642E-2</v>
      </c>
      <c r="D46" s="37">
        <f>+'4.2.1.2.2'!D58/'4.2.1.2.2'!D46-1</f>
        <v>0.23009887976101573</v>
      </c>
      <c r="E46" s="204">
        <f>+'4.2.1.2.2'!E58/'4.2.1.2.2'!E46-1</f>
        <v>0.15707703281354291</v>
      </c>
      <c r="F46" s="37">
        <f>+'4.2.1.2.2'!F58/'4.2.1.2.2'!F46-1</f>
        <v>0.12556755200708047</v>
      </c>
      <c r="G46" s="37">
        <f>+'4.2.1.2.2'!G58/'4.2.1.2.2'!G46-1</f>
        <v>7.4948690300088217E-2</v>
      </c>
      <c r="H46" s="37">
        <f>+'4.2.1.2.2'!H58/'4.2.1.2.2'!H46-1</f>
        <v>9.9572629589340433E-2</v>
      </c>
      <c r="I46" s="37">
        <f>+'4.2.1.2.2'!I58/'4.2.1.2.2'!I46-1</f>
        <v>3.8863359316001711E-2</v>
      </c>
      <c r="J46" s="38">
        <f>+'4.2.1.2.2'!J58/'4.2.1.2.2'!J46-1</f>
        <v>-0.17711683041989812</v>
      </c>
      <c r="K46" s="104">
        <f>+'4.2.1.2.2'!K58/'4.2.1.2.2'!K46-1</f>
        <v>0.11040590770274972</v>
      </c>
    </row>
    <row r="47" spans="1:11" ht="15" thickBot="1">
      <c r="A47" s="250"/>
      <c r="B47" s="11" t="s">
        <v>12</v>
      </c>
      <c r="C47" s="39">
        <f>+'4.2.1.2.2'!C59/'4.2.1.2.2'!C47-1</f>
        <v>6.2206229485918252E-2</v>
      </c>
      <c r="D47" s="40">
        <f>+'4.2.1.2.2'!D59/'4.2.1.2.2'!D47-1</f>
        <v>0.18933333333333335</v>
      </c>
      <c r="E47" s="205">
        <f>+'4.2.1.2.2'!E59/'4.2.1.2.2'!E47-1</f>
        <v>0.14774464167691304</v>
      </c>
      <c r="F47" s="40">
        <f>+'4.2.1.2.2'!F59/'4.2.1.2.2'!F47-1</f>
        <v>0.11363616320912251</v>
      </c>
      <c r="G47" s="40">
        <f>+'4.2.1.2.2'!G59/'4.2.1.2.2'!G47-1</f>
        <v>4.6427713260511316E-2</v>
      </c>
      <c r="H47" s="40">
        <f>+'4.2.1.2.2'!H59/'4.2.1.2.2'!H47-1</f>
        <v>8.7795931293989105E-2</v>
      </c>
      <c r="I47" s="40">
        <f>+'4.2.1.2.2'!I59/'4.2.1.2.2'!I47-1</f>
        <v>3.8868960778230432E-2</v>
      </c>
      <c r="J47" s="41">
        <f>+'4.2.1.2.2'!J59/'4.2.1.2.2'!J47-1</f>
        <v>-0.36403597494212347</v>
      </c>
      <c r="K47" s="105">
        <f>+'4.2.1.2.2'!K59/'4.2.1.2.2'!K47-1</f>
        <v>9.5053409095251284E-2</v>
      </c>
    </row>
    <row r="48" spans="1:11">
      <c r="A48" s="249" t="s">
        <v>36</v>
      </c>
      <c r="B48" s="12" t="s">
        <v>1</v>
      </c>
      <c r="C48" s="42">
        <f>+'4.2.1.2.2'!C60/'4.2.1.2.2'!C48-1</f>
        <v>5.4583874265812682E-2</v>
      </c>
      <c r="D48" s="43">
        <f>+'4.2.1.2.2'!D60/'4.2.1.2.2'!D48-1</f>
        <v>8.7642175679913725E-2</v>
      </c>
      <c r="E48" s="206">
        <f>+'4.2.1.2.2'!E60/'4.2.1.2.2'!E48-1</f>
        <v>0.16082577495928674</v>
      </c>
      <c r="F48" s="43">
        <f>+'4.2.1.2.2'!F60/'4.2.1.2.2'!F48-1</f>
        <v>8.9219754229196147E-2</v>
      </c>
      <c r="G48" s="43">
        <f>+'4.2.1.2.2'!G60/'4.2.1.2.2'!G48-1</f>
        <v>3.3042133103289517E-2</v>
      </c>
      <c r="H48" s="43">
        <f>+'4.2.1.2.2'!H60/'4.2.1.2.2'!H48-1</f>
        <v>7.9970484762531102E-2</v>
      </c>
      <c r="I48" s="43">
        <f>+'4.2.1.2.2'!I60/'4.2.1.2.2'!I48-1</f>
        <v>1.0777983558892368E-2</v>
      </c>
      <c r="J48" s="44">
        <f>+'4.2.1.2.2'!J60/'4.2.1.2.2'!J48-1</f>
        <v>-0.39513250378510623</v>
      </c>
      <c r="K48" s="104">
        <f>+'4.2.1.2.2'!K60/'4.2.1.2.2'!K48-1</f>
        <v>7.8440355288353469E-2</v>
      </c>
    </row>
    <row r="49" spans="1:11">
      <c r="A49" s="249"/>
      <c r="B49" s="10" t="s">
        <v>2</v>
      </c>
      <c r="C49" s="20">
        <f>+'4.2.1.2.2'!C61/'4.2.1.2.2'!C49-1</f>
        <v>4.8394717503335904E-2</v>
      </c>
      <c r="D49" s="37">
        <f>+'4.2.1.2.2'!D61/'4.2.1.2.2'!D49-1</f>
        <v>9.6198688210257677E-2</v>
      </c>
      <c r="E49" s="204">
        <f>+'4.2.1.2.2'!E61/'4.2.1.2.2'!E49-1</f>
        <v>0.14654618046268908</v>
      </c>
      <c r="F49" s="37">
        <f>+'4.2.1.2.2'!F61/'4.2.1.2.2'!F49-1</f>
        <v>5.0819869188615918E-2</v>
      </c>
      <c r="G49" s="37">
        <f>+'4.2.1.2.2'!G61/'4.2.1.2.2'!G49-1</f>
        <v>9.6168647711927235E-3</v>
      </c>
      <c r="H49" s="37">
        <f>+'4.2.1.2.2'!H61/'4.2.1.2.2'!H49-1</f>
        <v>6.8723234157659352E-2</v>
      </c>
      <c r="I49" s="37">
        <f>+'4.2.1.2.2'!I61/'4.2.1.2.2'!I49-1</f>
        <v>1.7120007466560949E-2</v>
      </c>
      <c r="J49" s="38">
        <f>+'4.2.1.2.2'!J61/'4.2.1.2.2'!J49-1</f>
        <v>-0.2777039596066968</v>
      </c>
      <c r="K49" s="104">
        <f>+'4.2.1.2.2'!K61/'4.2.1.2.2'!K49-1</f>
        <v>6.1025820514285067E-2</v>
      </c>
    </row>
    <row r="50" spans="1:11">
      <c r="A50" s="249"/>
      <c r="B50" s="10" t="s">
        <v>3</v>
      </c>
      <c r="C50" s="20">
        <f>+'4.2.1.2.2'!C62/'4.2.1.2.2'!C50-1</f>
        <v>6.9621203895479322E-2</v>
      </c>
      <c r="D50" s="37">
        <f>+'4.2.1.2.2'!D62/'4.2.1.2.2'!D50-1</f>
        <v>0.10123373639649169</v>
      </c>
      <c r="E50" s="204">
        <f>+'4.2.1.2.2'!E62/'4.2.1.2.2'!E50-1</f>
        <v>0.15100866521955836</v>
      </c>
      <c r="F50" s="37">
        <f>+'4.2.1.2.2'!F62/'4.2.1.2.2'!F50-1</f>
        <v>6.8076266287056875E-2</v>
      </c>
      <c r="G50" s="37">
        <f>+'4.2.1.2.2'!G62/'4.2.1.2.2'!G50-1</f>
        <v>3.6214743482963163E-2</v>
      </c>
      <c r="H50" s="37">
        <f>+'4.2.1.2.2'!H62/'4.2.1.2.2'!H50-1</f>
        <v>9.1576900106928205E-2</v>
      </c>
      <c r="I50" s="37">
        <f>+'4.2.1.2.2'!I62/'4.2.1.2.2'!I50-1</f>
        <v>-1.8549243161379181E-2</v>
      </c>
      <c r="J50" s="38">
        <f>+'4.2.1.2.2'!J62/'4.2.1.2.2'!J50-1</f>
        <v>-1.039922322446285E-2</v>
      </c>
      <c r="K50" s="104">
        <f>+'4.2.1.2.2'!K62/'4.2.1.2.2'!K50-1</f>
        <v>7.8930630307085359E-2</v>
      </c>
    </row>
    <row r="51" spans="1:11">
      <c r="A51" s="249"/>
      <c r="B51" s="10" t="s">
        <v>4</v>
      </c>
      <c r="C51" s="20">
        <f>+'4.2.1.2.2'!C63/'4.2.1.2.2'!C51-1</f>
        <v>0.11270213594808087</v>
      </c>
      <c r="D51" s="37">
        <f>+'4.2.1.2.2'!D63/'4.2.1.2.2'!D51-1</f>
        <v>0.15280563075713616</v>
      </c>
      <c r="E51" s="204">
        <f>+'4.2.1.2.2'!E63/'4.2.1.2.2'!E51-1</f>
        <v>0.25482487553345923</v>
      </c>
      <c r="F51" s="37">
        <f>+'4.2.1.2.2'!F63/'4.2.1.2.2'!F51-1</f>
        <v>0.12594701281597742</v>
      </c>
      <c r="G51" s="37">
        <f>+'4.2.1.2.2'!G63/'4.2.1.2.2'!G51-1</f>
        <v>9.6580056125656233E-2</v>
      </c>
      <c r="H51" s="37">
        <f>+'4.2.1.2.2'!H63/'4.2.1.2.2'!H51-1</f>
        <v>0.17272147371428836</v>
      </c>
      <c r="I51" s="37">
        <f>+'4.2.1.2.2'!I63/'4.2.1.2.2'!I51-1</f>
        <v>6.3393675494188617E-2</v>
      </c>
      <c r="J51" s="38">
        <f>+'4.2.1.2.2'!J63/'4.2.1.2.2'!J51-1</f>
        <v>4.7448454298760323E-2</v>
      </c>
      <c r="K51" s="104">
        <f>+'4.2.1.2.2'!K63/'4.2.1.2.2'!K51-1</f>
        <v>0.15072515839353384</v>
      </c>
    </row>
    <row r="52" spans="1:11">
      <c r="A52" s="249"/>
      <c r="B52" s="10" t="s">
        <v>5</v>
      </c>
      <c r="C52" s="20">
        <f>+'4.2.1.2.2'!C64/'4.2.1.2.2'!C52-1</f>
        <v>5.6878966234110706E-2</v>
      </c>
      <c r="D52" s="37">
        <f>+'4.2.1.2.2'!D64/'4.2.1.2.2'!D52-1</f>
        <v>0.10328266910427897</v>
      </c>
      <c r="E52" s="204">
        <f>+'4.2.1.2.2'!E64/'4.2.1.2.2'!E52-1</f>
        <v>0.15579536628880319</v>
      </c>
      <c r="F52" s="37">
        <f>+'4.2.1.2.2'!F64/'4.2.1.2.2'!F52-1</f>
        <v>6.132832848309766E-2</v>
      </c>
      <c r="G52" s="37">
        <f>+'4.2.1.2.2'!G64/'4.2.1.2.2'!G52-1</f>
        <v>3.3317455366306259E-2</v>
      </c>
      <c r="H52" s="37">
        <f>+'4.2.1.2.2'!H64/'4.2.1.2.2'!H52-1</f>
        <v>0.11055359536369158</v>
      </c>
      <c r="I52" s="37">
        <f>+'4.2.1.2.2'!I64/'4.2.1.2.2'!I52-1</f>
        <v>-1.4249801676636475E-2</v>
      </c>
      <c r="J52" s="38">
        <f>+'4.2.1.2.2'!J64/'4.2.1.2.2'!J52-1</f>
        <v>0.13302776741459255</v>
      </c>
      <c r="K52" s="104">
        <f>+'4.2.1.2.2'!K64/'4.2.1.2.2'!K52-1</f>
        <v>8.2630075211908016E-2</v>
      </c>
    </row>
    <row r="53" spans="1:11">
      <c r="A53" s="249"/>
      <c r="B53" s="10" t="s">
        <v>6</v>
      </c>
      <c r="C53" s="20">
        <f>+'4.2.1.2.2'!C65/'4.2.1.2.2'!C53-1</f>
        <v>9.8278836565973915E-2</v>
      </c>
      <c r="D53" s="37">
        <f>+'4.2.1.2.2'!D65/'4.2.1.2.2'!D53-1</f>
        <v>0.15994512020219354</v>
      </c>
      <c r="E53" s="204">
        <f>+'4.2.1.2.2'!E65/'4.2.1.2.2'!E53-1</f>
        <v>0.16228098401153113</v>
      </c>
      <c r="F53" s="37">
        <f>+'4.2.1.2.2'!F65/'4.2.1.2.2'!F53-1</f>
        <v>7.3489423690965117E-2</v>
      </c>
      <c r="G53" s="37">
        <f>+'4.2.1.2.2'!G65/'4.2.1.2.2'!G53-1</f>
        <v>5.6942259015944297E-2</v>
      </c>
      <c r="H53" s="37">
        <f>+'4.2.1.2.2'!H65/'4.2.1.2.2'!H53-1</f>
        <v>0.13023032283061831</v>
      </c>
      <c r="I53" s="37">
        <f>+'4.2.1.2.2'!I65/'4.2.1.2.2'!I53-1</f>
        <v>7.5772911481839511E-3</v>
      </c>
      <c r="J53" s="38">
        <f>+'4.2.1.2.2'!J65/'4.2.1.2.2'!J53-1</f>
        <v>-3.1381657989587475E-2</v>
      </c>
      <c r="K53" s="104">
        <f>+'4.2.1.2.2'!K65/'4.2.1.2.2'!K53-1</f>
        <v>9.8984594925085601E-2</v>
      </c>
    </row>
    <row r="54" spans="1:11">
      <c r="A54" s="249"/>
      <c r="B54" s="10" t="s">
        <v>7</v>
      </c>
      <c r="C54" s="20">
        <f>+'4.2.1.2.2'!C66/'4.2.1.2.2'!C54-1</f>
        <v>0.17760036146360547</v>
      </c>
      <c r="D54" s="37">
        <f>+'4.2.1.2.2'!D66/'4.2.1.2.2'!D54-1</f>
        <v>0.23774740445355702</v>
      </c>
      <c r="E54" s="204">
        <f>+'4.2.1.2.2'!E66/'4.2.1.2.2'!E54-1</f>
        <v>0.18433382674763243</v>
      </c>
      <c r="F54" s="37">
        <f>+'4.2.1.2.2'!F66/'4.2.1.2.2'!F54-1</f>
        <v>0.10502349344915807</v>
      </c>
      <c r="G54" s="37">
        <f>+'4.2.1.2.2'!G66/'4.2.1.2.2'!G54-1</f>
        <v>8.8237447296222182E-2</v>
      </c>
      <c r="H54" s="37">
        <f>+'4.2.1.2.2'!H66/'4.2.1.2.2'!H54-1</f>
        <v>0.14946807107702775</v>
      </c>
      <c r="I54" s="37">
        <f>+'4.2.1.2.2'!I66/'4.2.1.2.2'!I54-1</f>
        <v>1.5698465270675976E-2</v>
      </c>
      <c r="J54" s="38">
        <f>+'4.2.1.2.2'!J66/'4.2.1.2.2'!J54-1</f>
        <v>2.7133857921253224E-2</v>
      </c>
      <c r="K54" s="104">
        <f>+'4.2.1.2.2'!K66/'4.2.1.2.2'!K54-1</f>
        <v>0.12914001062461988</v>
      </c>
    </row>
    <row r="55" spans="1:11">
      <c r="A55" s="249"/>
      <c r="B55" s="10" t="s">
        <v>8</v>
      </c>
      <c r="C55" s="20">
        <f>+'4.2.1.2.2'!C67/'4.2.1.2.2'!C55-1</f>
        <v>0.15639525855812364</v>
      </c>
      <c r="D55" s="37">
        <f>+'4.2.1.2.2'!D67/'4.2.1.2.2'!D55-1</f>
        <v>0.2124764300567441</v>
      </c>
      <c r="E55" s="204">
        <f>+'4.2.1.2.2'!E67/'4.2.1.2.2'!E55-1</f>
        <v>0.11335349791128912</v>
      </c>
      <c r="F55" s="37">
        <f>+'4.2.1.2.2'!F67/'4.2.1.2.2'!F55-1</f>
        <v>7.3453879580149151E-2</v>
      </c>
      <c r="G55" s="37">
        <f>+'4.2.1.2.2'!G67/'4.2.1.2.2'!G55-1</f>
        <v>6.0774017129155755E-2</v>
      </c>
      <c r="H55" s="37">
        <f>+'4.2.1.2.2'!H67/'4.2.1.2.2'!H55-1</f>
        <v>0.11780339569146681</v>
      </c>
      <c r="I55" s="37">
        <f>+'4.2.1.2.2'!I67/'4.2.1.2.2'!I55-1</f>
        <v>-1.9470849918051925E-2</v>
      </c>
      <c r="J55" s="38">
        <f>+'4.2.1.2.2'!J67/'4.2.1.2.2'!J55-1</f>
        <v>-8.3423926214694744E-2</v>
      </c>
      <c r="K55" s="104">
        <f>+'4.2.1.2.2'!K67/'4.2.1.2.2'!K55-1</f>
        <v>9.1689445129868652E-2</v>
      </c>
    </row>
    <row r="56" spans="1:11">
      <c r="A56" s="249"/>
      <c r="B56" s="10" t="s">
        <v>9</v>
      </c>
      <c r="C56" s="20">
        <f>+'4.2.1.2.2'!C68/'4.2.1.2.2'!C56-1</f>
        <v>0.27391420525063026</v>
      </c>
      <c r="D56" s="37">
        <f>+'4.2.1.2.2'!D68/'4.2.1.2.2'!D56-1</f>
        <v>0.34203901136189496</v>
      </c>
      <c r="E56" s="204">
        <f>+'4.2.1.2.2'!E68/'4.2.1.2.2'!E56-1</f>
        <v>0.2617627151855022</v>
      </c>
      <c r="F56" s="37">
        <f>+'4.2.1.2.2'!F68/'4.2.1.2.2'!F56-1</f>
        <v>0.15758894358671682</v>
      </c>
      <c r="G56" s="37">
        <f>+'4.2.1.2.2'!G68/'4.2.1.2.2'!G56-1</f>
        <v>0.17182219274097887</v>
      </c>
      <c r="H56" s="37">
        <f>+'4.2.1.2.2'!H68/'4.2.1.2.2'!H56-1</f>
        <v>0.2424074478395124</v>
      </c>
      <c r="I56" s="37">
        <f>+'4.2.1.2.2'!I68/'4.2.1.2.2'!I56-1</f>
        <v>7.1208748051455606E-2</v>
      </c>
      <c r="J56" s="38">
        <f>+'4.2.1.2.2'!J68/'4.2.1.2.2'!J56-1</f>
        <v>0.18221235405648128</v>
      </c>
      <c r="K56" s="104">
        <f>+'4.2.1.2.2'!K68/'4.2.1.2.2'!K56-1</f>
        <v>0.20435621731954701</v>
      </c>
    </row>
    <row r="57" spans="1:11">
      <c r="A57" s="249"/>
      <c r="B57" s="10" t="s">
        <v>10</v>
      </c>
      <c r="C57" s="20">
        <f>+'4.2.1.2.2'!C69/'4.2.1.2.2'!C57-1</f>
        <v>0.14224798545028516</v>
      </c>
      <c r="D57" s="37">
        <f>+'4.2.1.2.2'!D69/'4.2.1.2.2'!D57-1</f>
        <v>0.15534590474444743</v>
      </c>
      <c r="E57" s="204">
        <f>+'4.2.1.2.2'!E69/'4.2.1.2.2'!E57-1</f>
        <v>0.10985616311426605</v>
      </c>
      <c r="F57" s="37">
        <f>+'4.2.1.2.2'!F69/'4.2.1.2.2'!F57-1</f>
        <v>5.5594099427376475E-2</v>
      </c>
      <c r="G57" s="37">
        <f>+'4.2.1.2.2'!G69/'4.2.1.2.2'!G57-1</f>
        <v>6.8485535978239476E-2</v>
      </c>
      <c r="H57" s="37">
        <f>+'4.2.1.2.2'!H69/'4.2.1.2.2'!H57-1</f>
        <v>0.12100979296507774</v>
      </c>
      <c r="I57" s="37">
        <f>+'4.2.1.2.2'!I69/'4.2.1.2.2'!I57-1</f>
        <v>-2.5667357867990015E-3</v>
      </c>
      <c r="J57" s="38">
        <f>+'4.2.1.2.2'!J69/'4.2.1.2.2'!J57-1</f>
        <v>-0.11530344585992702</v>
      </c>
      <c r="K57" s="104">
        <f>+'4.2.1.2.2'!K69/'4.2.1.2.2'!K57-1</f>
        <v>8.6201042492673796E-2</v>
      </c>
    </row>
    <row r="58" spans="1:11">
      <c r="A58" s="249"/>
      <c r="B58" s="10" t="s">
        <v>11</v>
      </c>
      <c r="C58" s="20">
        <f>+'4.2.1.2.2'!C70/'4.2.1.2.2'!C58-1</f>
        <v>0.10812166152481506</v>
      </c>
      <c r="D58" s="37">
        <f>+'4.2.1.2.2'!D70/'4.2.1.2.2'!D58-1</f>
        <v>0.10772080715807353</v>
      </c>
      <c r="E58" s="204">
        <f>+'4.2.1.2.2'!E70/'4.2.1.2.2'!E58-1</f>
        <v>6.7001979736669437E-2</v>
      </c>
      <c r="F58" s="37">
        <f>+'4.2.1.2.2'!F70/'4.2.1.2.2'!F58-1</f>
        <v>3.3851205326824729E-2</v>
      </c>
      <c r="G58" s="37">
        <f>+'4.2.1.2.2'!G70/'4.2.1.2.2'!G58-1</f>
        <v>7.1804607635523876E-2</v>
      </c>
      <c r="H58" s="37">
        <f>+'4.2.1.2.2'!H70/'4.2.1.2.2'!H58-1</f>
        <v>7.1649381334975226E-2</v>
      </c>
      <c r="I58" s="37">
        <f>+'4.2.1.2.2'!I70/'4.2.1.2.2'!I58-1</f>
        <v>-2.0006985562395885E-2</v>
      </c>
      <c r="J58" s="38">
        <f>+'4.2.1.2.2'!J70/'4.2.1.2.2'!J58-1</f>
        <v>3.9885513386820559E-2</v>
      </c>
      <c r="K58" s="104">
        <f>+'4.2.1.2.2'!K70/'4.2.1.2.2'!K58-1</f>
        <v>5.6637436759248372E-2</v>
      </c>
    </row>
    <row r="59" spans="1:11" ht="15" thickBot="1">
      <c r="A59" s="250"/>
      <c r="B59" s="11" t="s">
        <v>12</v>
      </c>
      <c r="C59" s="39">
        <f>+'4.2.1.2.2'!C71/'4.2.1.2.2'!C59-1</f>
        <v>0.1564529734373119</v>
      </c>
      <c r="D59" s="40">
        <f>+'4.2.1.2.2'!D71/'4.2.1.2.2'!D59-1</f>
        <v>0.13053790221837658</v>
      </c>
      <c r="E59" s="205">
        <f>+'4.2.1.2.2'!E71/'4.2.1.2.2'!E59-1</f>
        <v>0.10740658877773002</v>
      </c>
      <c r="F59" s="40">
        <f>+'4.2.1.2.2'!F71/'4.2.1.2.2'!F59-1</f>
        <v>8.21250807600995E-2</v>
      </c>
      <c r="G59" s="40">
        <f>+'4.2.1.2.2'!G71/'4.2.1.2.2'!G59-1</f>
        <v>0.12741553689370888</v>
      </c>
      <c r="H59" s="40">
        <f>+'4.2.1.2.2'!H71/'4.2.1.2.2'!H59-1</f>
        <v>0.11316488570175376</v>
      </c>
      <c r="I59" s="40">
        <f>+'4.2.1.2.2'!I71/'4.2.1.2.2'!I59-1</f>
        <v>7.8564087780905734E-3</v>
      </c>
      <c r="J59" s="41">
        <f>+'4.2.1.2.2'!J71/'4.2.1.2.2'!J59-1</f>
        <v>3.6392277243719295E-2</v>
      </c>
      <c r="K59" s="105">
        <f>+'4.2.1.2.2'!K71/'4.2.1.2.2'!K59-1</f>
        <v>0.10071765790869192</v>
      </c>
    </row>
    <row r="60" spans="1:11">
      <c r="A60" s="249" t="s">
        <v>37</v>
      </c>
      <c r="B60" s="12" t="s">
        <v>1</v>
      </c>
      <c r="C60" s="42">
        <f>+'4.2.1.2.2'!C72/'4.2.1.2.2'!C60-1</f>
        <v>0.19549569520905208</v>
      </c>
      <c r="D60" s="43">
        <f>+'4.2.1.2.2'!D72/'4.2.1.2.2'!D60-1</f>
        <v>0.25972940416472845</v>
      </c>
      <c r="E60" s="206">
        <f>+'4.2.1.2.2'!E72/'4.2.1.2.2'!E60-1</f>
        <v>0.11549053628514483</v>
      </c>
      <c r="F60" s="43">
        <f>+'4.2.1.2.2'!F72/'4.2.1.2.2'!F60-1</f>
        <v>8.8421653353369933E-2</v>
      </c>
      <c r="G60" s="43">
        <f>+'4.2.1.2.2'!G72/'4.2.1.2.2'!G60-1</f>
        <v>0.12169223927062478</v>
      </c>
      <c r="H60" s="43">
        <f>+'4.2.1.2.2'!H72/'4.2.1.2.2'!H60-1</f>
        <v>0.1011478819249918</v>
      </c>
      <c r="I60" s="43">
        <f>+'4.2.1.2.2'!I72/'4.2.1.2.2'!I60-1</f>
        <v>4.2099108811512131E-2</v>
      </c>
      <c r="J60" s="44">
        <f>+'4.2.1.2.2'!J72/'4.2.1.2.2'!J60-1</f>
        <v>0.30246870091711187</v>
      </c>
      <c r="K60" s="104">
        <f>+'4.2.1.2.2'!K72/'4.2.1.2.2'!K60-1</f>
        <v>0.11148495283798887</v>
      </c>
    </row>
    <row r="61" spans="1:11">
      <c r="A61" s="249"/>
      <c r="B61" s="10" t="s">
        <v>2</v>
      </c>
      <c r="C61" s="20">
        <f>+'4.2.1.2.2'!C73/'4.2.1.2.2'!C61-1</f>
        <v>0.19096681794559034</v>
      </c>
      <c r="D61" s="37">
        <f>+'4.2.1.2.2'!D73/'4.2.1.2.2'!D61-1</f>
        <v>0.25060431805500105</v>
      </c>
      <c r="E61" s="204">
        <f>+'4.2.1.2.2'!E73/'4.2.1.2.2'!E61-1</f>
        <v>8.3214809083942187E-2</v>
      </c>
      <c r="F61" s="37">
        <f>+'4.2.1.2.2'!F73/'4.2.1.2.2'!F61-1</f>
        <v>6.8593580184822311E-2</v>
      </c>
      <c r="G61" s="37">
        <f>+'4.2.1.2.2'!G73/'4.2.1.2.2'!G61-1</f>
        <v>0.10798735443078811</v>
      </c>
      <c r="H61" s="37">
        <f>+'4.2.1.2.2'!H73/'4.2.1.2.2'!H61-1</f>
        <v>3.2676806234772426E-2</v>
      </c>
      <c r="I61" s="37">
        <f>+'4.2.1.2.2'!I73/'4.2.1.2.2'!I61-1</f>
        <v>2.0588888079609013E-4</v>
      </c>
      <c r="J61" s="38">
        <f>+'4.2.1.2.2'!J73/'4.2.1.2.2'!J61-1</f>
        <v>-2.0204807456463136E-2</v>
      </c>
      <c r="K61" s="104">
        <f>+'4.2.1.2.2'!K73/'4.2.1.2.2'!K61-1</f>
        <v>7.6129607075963834E-2</v>
      </c>
    </row>
    <row r="62" spans="1:11">
      <c r="A62" s="249"/>
      <c r="B62" s="10" t="s">
        <v>3</v>
      </c>
      <c r="C62" s="20">
        <f>+'4.2.1.2.2'!C74/'4.2.1.2.2'!C62-1</f>
        <v>0.19172575812680104</v>
      </c>
      <c r="D62" s="37">
        <f>+'4.2.1.2.2'!D74/'4.2.1.2.2'!D62-1</f>
        <v>0.28734698389013236</v>
      </c>
      <c r="E62" s="204">
        <f>+'4.2.1.2.2'!E74/'4.2.1.2.2'!E62-1</f>
        <v>0.11791030781164213</v>
      </c>
      <c r="F62" s="37">
        <f>+'4.2.1.2.2'!F74/'4.2.1.2.2'!F62-1</f>
        <v>8.4342598261196056E-2</v>
      </c>
      <c r="G62" s="37">
        <f>+'4.2.1.2.2'!G74/'4.2.1.2.2'!G62-1</f>
        <v>0.132025121801844</v>
      </c>
      <c r="H62" s="37">
        <f>+'4.2.1.2.2'!H74/'4.2.1.2.2'!H62-1</f>
        <v>5.9091256368935419E-2</v>
      </c>
      <c r="I62" s="37">
        <f>+'4.2.1.2.2'!I74/'4.2.1.2.2'!I62-1</f>
        <v>6.9957211795310892E-2</v>
      </c>
      <c r="J62" s="38">
        <f>+'4.2.1.2.2'!J74/'4.2.1.2.2'!J62-1</f>
        <v>-0.30485680564245488</v>
      </c>
      <c r="K62" s="104">
        <f>+'4.2.1.2.2'!K74/'4.2.1.2.2'!K62-1</f>
        <v>9.8565775396166844E-2</v>
      </c>
    </row>
    <row r="63" spans="1:11">
      <c r="A63" s="249"/>
      <c r="B63" s="10" t="s">
        <v>4</v>
      </c>
      <c r="C63" s="20">
        <f>+'4.2.1.2.2'!C75/'4.2.1.2.2'!C63-1</f>
        <v>0.10878131555110593</v>
      </c>
      <c r="D63" s="37">
        <f>+'4.2.1.2.2'!D75/'4.2.1.2.2'!D63-1</f>
        <v>0.20542574362415245</v>
      </c>
      <c r="E63" s="204">
        <f>+'4.2.1.2.2'!E75/'4.2.1.2.2'!E63-1</f>
        <v>-8.1235418286856875E-3</v>
      </c>
      <c r="F63" s="37">
        <f>+'4.2.1.2.2'!F75/'4.2.1.2.2'!F63-1</f>
        <v>2.4659270751918871E-3</v>
      </c>
      <c r="G63" s="37">
        <f>+'4.2.1.2.2'!G75/'4.2.1.2.2'!G63-1</f>
        <v>5.7240163466591998E-2</v>
      </c>
      <c r="H63" s="37">
        <f>+'4.2.1.2.2'!H75/'4.2.1.2.2'!H63-1</f>
        <v>-6.9961370174572712E-3</v>
      </c>
      <c r="I63" s="37">
        <f>+'4.2.1.2.2'!I75/'4.2.1.2.2'!I63-1</f>
        <v>-2.6691909920589785E-2</v>
      </c>
      <c r="J63" s="38">
        <f>+'4.2.1.2.2'!J75/'4.2.1.2.2'!J63-1</f>
        <v>-0.27560200241166366</v>
      </c>
      <c r="K63" s="104">
        <f>+'4.2.1.2.2'!K75/'4.2.1.2.2'!K63-1</f>
        <v>1.2880496921877649E-2</v>
      </c>
    </row>
    <row r="64" spans="1:11">
      <c r="A64" s="249"/>
      <c r="B64" s="10" t="s">
        <v>5</v>
      </c>
      <c r="C64" s="20">
        <f>+'4.2.1.2.2'!C76/'4.2.1.2.2'!C64-1</f>
        <v>0.10578604384759993</v>
      </c>
      <c r="D64" s="37">
        <f>+'4.2.1.2.2'!D76/'4.2.1.2.2'!D64-1</f>
        <v>0.24233355654085287</v>
      </c>
      <c r="E64" s="204">
        <f>+'4.2.1.2.2'!E76/'4.2.1.2.2'!E64-1</f>
        <v>-6.0355126228844869E-3</v>
      </c>
      <c r="F64" s="37">
        <f>+'4.2.1.2.2'!F76/'4.2.1.2.2'!F64-1</f>
        <v>1.1747581829955944E-2</v>
      </c>
      <c r="G64" s="37">
        <f>+'4.2.1.2.2'!G76/'4.2.1.2.2'!G64-1</f>
        <v>6.2164366800353532E-2</v>
      </c>
      <c r="H64" s="37">
        <f>+'4.2.1.2.2'!H76/'4.2.1.2.2'!H64-1</f>
        <v>1.8176157143353855E-2</v>
      </c>
      <c r="I64" s="37">
        <f>+'4.2.1.2.2'!I76/'4.2.1.2.2'!I64-1</f>
        <v>-1.9936869751040587E-2</v>
      </c>
      <c r="J64" s="38">
        <f>+'4.2.1.2.2'!J76/'4.2.1.2.2'!J64-1</f>
        <v>-0.33428195117362058</v>
      </c>
      <c r="K64" s="104">
        <f>+'4.2.1.2.2'!K76/'4.2.1.2.2'!K64-1</f>
        <v>2.3525216314308706E-2</v>
      </c>
    </row>
    <row r="65" spans="1:11">
      <c r="A65" s="249"/>
      <c r="B65" s="10" t="s">
        <v>6</v>
      </c>
      <c r="C65" s="20">
        <f>+'4.2.1.2.2'!C77/'4.2.1.2.2'!C65-1</f>
        <v>0.1639450706232557</v>
      </c>
      <c r="D65" s="37">
        <f>+'4.2.1.2.2'!D77/'4.2.1.2.2'!D65-1</f>
        <v>0.28244336216040145</v>
      </c>
      <c r="E65" s="204">
        <f>+'4.2.1.2.2'!E77/'4.2.1.2.2'!E65-1</f>
        <v>7.4588832179099507E-2</v>
      </c>
      <c r="F65" s="37">
        <f>+'4.2.1.2.2'!F77/'4.2.1.2.2'!F65-1</f>
        <v>5.6241867624118091E-2</v>
      </c>
      <c r="G65" s="37">
        <f>+'4.2.1.2.2'!G77/'4.2.1.2.2'!G65-1</f>
        <v>0.10641477590763126</v>
      </c>
      <c r="H65" s="37">
        <f>+'4.2.1.2.2'!H77/'4.2.1.2.2'!H65-1</f>
        <v>7.9337621082560039E-2</v>
      </c>
      <c r="I65" s="37">
        <f>+'4.2.1.2.2'!I77/'4.2.1.2.2'!I65-1</f>
        <v>3.762418946920576E-2</v>
      </c>
      <c r="J65" s="38">
        <f>+'4.2.1.2.2'!J77/'4.2.1.2.2'!J65-1</f>
        <v>-0.39993550094267849</v>
      </c>
      <c r="K65" s="104">
        <f>+'4.2.1.2.2'!K77/'4.2.1.2.2'!K65-1</f>
        <v>7.9668763724806135E-2</v>
      </c>
    </row>
    <row r="66" spans="1:11">
      <c r="A66" s="249"/>
      <c r="B66" s="10" t="s">
        <v>7</v>
      </c>
      <c r="C66" s="20">
        <f>+'4.2.1.2.2'!C78/'4.2.1.2.2'!C66-1</f>
        <v>0.110910269520057</v>
      </c>
      <c r="D66" s="37">
        <f>+'4.2.1.2.2'!D78/'4.2.1.2.2'!D66-1</f>
        <v>0.23113959374972048</v>
      </c>
      <c r="E66" s="204">
        <f>+'4.2.1.2.2'!E78/'4.2.1.2.2'!E66-1</f>
        <v>3.7783037440592526E-2</v>
      </c>
      <c r="F66" s="37">
        <f>+'4.2.1.2.2'!F78/'4.2.1.2.2'!F66-1</f>
        <v>2.5974936760368994E-2</v>
      </c>
      <c r="G66" s="37">
        <f>+'4.2.1.2.2'!G78/'4.2.1.2.2'!G66-1</f>
        <v>7.3375186630929567E-2</v>
      </c>
      <c r="H66" s="37">
        <f>+'4.2.1.2.2'!H78/'4.2.1.2.2'!H66-1</f>
        <v>2.3486054555973412E-2</v>
      </c>
      <c r="I66" s="37">
        <f>+'4.2.1.2.2'!I78/'4.2.1.2.2'!I66-1</f>
        <v>1.7260056396386059E-2</v>
      </c>
      <c r="J66" s="38">
        <f>+'4.2.1.2.2'!J78/'4.2.1.2.2'!J66-1</f>
        <v>-0.17371240626108153</v>
      </c>
      <c r="K66" s="104">
        <f>+'4.2.1.2.2'!K78/'4.2.1.2.2'!K66-1</f>
        <v>4.1283349836640282E-2</v>
      </c>
    </row>
    <row r="67" spans="1:11">
      <c r="A67" s="249"/>
      <c r="B67" s="10" t="s">
        <v>8</v>
      </c>
      <c r="C67" s="20">
        <f>+'4.2.1.2.2'!C79/'4.2.1.2.2'!C67-1</f>
        <v>0.13471906237970055</v>
      </c>
      <c r="D67" s="37">
        <f>+'4.2.1.2.2'!D79/'4.2.1.2.2'!D67-1</f>
        <v>0.28709879902003088</v>
      </c>
      <c r="E67" s="204">
        <f>+'4.2.1.2.2'!E79/'4.2.1.2.2'!E67-1</f>
        <v>8.4876989288156457E-2</v>
      </c>
      <c r="F67" s="37">
        <f>+'4.2.1.2.2'!F79/'4.2.1.2.2'!F67-1</f>
        <v>7.2859742198497779E-2</v>
      </c>
      <c r="G67" s="37">
        <f>+'4.2.1.2.2'!G79/'4.2.1.2.2'!G67-1</f>
        <v>0.12602797777301245</v>
      </c>
      <c r="H67" s="37">
        <f>+'4.2.1.2.2'!H79/'4.2.1.2.2'!H67-1</f>
        <v>6.1935885266148238E-2</v>
      </c>
      <c r="I67" s="37">
        <f>+'4.2.1.2.2'!I79/'4.2.1.2.2'!I67-1</f>
        <v>4.8454095667456176E-2</v>
      </c>
      <c r="J67" s="38">
        <f>+'4.2.1.2.2'!J79/'4.2.1.2.2'!J67-1</f>
        <v>-9.5659170059907428E-2</v>
      </c>
      <c r="K67" s="104">
        <f>+'4.2.1.2.2'!K79/'4.2.1.2.2'!K67-1</f>
        <v>8.5718237206170889E-2</v>
      </c>
    </row>
    <row r="68" spans="1:11">
      <c r="A68" s="249"/>
      <c r="B68" s="10" t="s">
        <v>9</v>
      </c>
      <c r="C68" s="20">
        <f>+'4.2.1.2.2'!C80/'4.2.1.2.2'!C68-1</f>
        <v>5.4549989581335279E-2</v>
      </c>
      <c r="D68" s="37">
        <f>+'4.2.1.2.2'!D80/'4.2.1.2.2'!D68-1</f>
        <v>0.21300322728260057</v>
      </c>
      <c r="E68" s="204">
        <f>+'4.2.1.2.2'!E80/'4.2.1.2.2'!E68-1</f>
        <v>-4.4865853558510027E-3</v>
      </c>
      <c r="F68" s="37">
        <f>+'4.2.1.2.2'!F80/'4.2.1.2.2'!F68-1</f>
        <v>1.1595366581093725E-2</v>
      </c>
      <c r="G68" s="37">
        <f>+'4.2.1.2.2'!G80/'4.2.1.2.2'!G68-1</f>
        <v>5.8863498420322236E-2</v>
      </c>
      <c r="H68" s="37">
        <f>+'4.2.1.2.2'!H80/'4.2.1.2.2'!H68-1</f>
        <v>-3.3005906446441302E-2</v>
      </c>
      <c r="I68" s="37">
        <f>+'4.2.1.2.2'!I80/'4.2.1.2.2'!I68-1</f>
        <v>1.3255836423908596E-2</v>
      </c>
      <c r="J68" s="38">
        <f>+'4.2.1.2.2'!J80/'4.2.1.2.2'!J68-1</f>
        <v>-0.31154854202980509</v>
      </c>
      <c r="K68" s="104">
        <f>+'4.2.1.2.2'!K80/'4.2.1.2.2'!K68-1</f>
        <v>9.5620563561529259E-3</v>
      </c>
    </row>
    <row r="69" spans="1:11">
      <c r="A69" s="249"/>
      <c r="B69" s="10" t="s">
        <v>10</v>
      </c>
      <c r="C69" s="20">
        <f>+'4.2.1.2.2'!C81/'4.2.1.2.2'!C69-1</f>
        <v>4.5392622630382684E-2</v>
      </c>
      <c r="D69" s="37">
        <f>+'4.2.1.2.2'!D81/'4.2.1.2.2'!D69-1</f>
        <v>0.19814836544166381</v>
      </c>
      <c r="E69" s="204">
        <f>+'4.2.1.2.2'!E81/'4.2.1.2.2'!E69-1</f>
        <v>7.154408616230068E-3</v>
      </c>
      <c r="F69" s="37">
        <f>+'4.2.1.2.2'!F81/'4.2.1.2.2'!F69-1</f>
        <v>7.0281232035622754E-3</v>
      </c>
      <c r="G69" s="37">
        <f>+'4.2.1.2.2'!G81/'4.2.1.2.2'!G69-1</f>
        <v>5.1800534732191705E-2</v>
      </c>
      <c r="H69" s="37">
        <f>+'4.2.1.2.2'!H81/'4.2.1.2.2'!H69-1</f>
        <v>-4.8162178583640691E-2</v>
      </c>
      <c r="I69" s="37">
        <f>+'4.2.1.2.2'!I81/'4.2.1.2.2'!I69-1</f>
        <v>1.2492942614849456E-2</v>
      </c>
      <c r="J69" s="38">
        <f>+'4.2.1.2.2'!J81/'4.2.1.2.2'!J69-1</f>
        <v>4.8303136830719406E-2</v>
      </c>
      <c r="K69" s="104">
        <f>+'4.2.1.2.2'!K81/'4.2.1.2.2'!K69-1</f>
        <v>6.5708756201481311E-3</v>
      </c>
    </row>
    <row r="70" spans="1:11">
      <c r="A70" s="249"/>
      <c r="B70" s="10" t="s">
        <v>11</v>
      </c>
      <c r="C70" s="20">
        <f>+'4.2.1.2.2'!C82/'4.2.1.2.2'!C70-1</f>
        <v>6.0137055892810043E-2</v>
      </c>
      <c r="D70" s="37">
        <f>+'4.2.1.2.2'!D82/'4.2.1.2.2'!D70-1</f>
        <v>0.2238920103022719</v>
      </c>
      <c r="E70" s="204">
        <f>+'4.2.1.2.2'!E82/'4.2.1.2.2'!E70-1</f>
        <v>3.8626714930828365E-2</v>
      </c>
      <c r="F70" s="37">
        <f>+'4.2.1.2.2'!F82/'4.2.1.2.2'!F70-1</f>
        <v>1.7643755440632791E-2</v>
      </c>
      <c r="G70" s="37">
        <f>+'4.2.1.2.2'!G82/'4.2.1.2.2'!G70-1</f>
        <v>5.9230822166950192E-2</v>
      </c>
      <c r="H70" s="37">
        <f>+'4.2.1.2.2'!H82/'4.2.1.2.2'!H70-1</f>
        <v>-1.8415508526560931E-2</v>
      </c>
      <c r="I70" s="37">
        <f>+'4.2.1.2.2'!I82/'4.2.1.2.2'!I70-1</f>
        <v>6.0078846545373876E-2</v>
      </c>
      <c r="J70" s="38">
        <f>+'4.2.1.2.2'!J82/'4.2.1.2.2'!J70-1</f>
        <v>-0.30670238265520633</v>
      </c>
      <c r="K70" s="104">
        <f>+'4.2.1.2.2'!K82/'4.2.1.2.2'!K70-1</f>
        <v>2.6291640607225331E-2</v>
      </c>
    </row>
    <row r="71" spans="1:11" ht="15" thickBot="1">
      <c r="A71" s="250"/>
      <c r="B71" s="11" t="s">
        <v>12</v>
      </c>
      <c r="C71" s="39">
        <f>+'4.2.1.2.2'!C83/'4.2.1.2.2'!C71-1</f>
        <v>4.367541388913887E-2</v>
      </c>
      <c r="D71" s="40">
        <f>+'4.2.1.2.2'!D83/'4.2.1.2.2'!D71-1</f>
        <v>0.18328578447005284</v>
      </c>
      <c r="E71" s="205">
        <f>+'4.2.1.2.2'!E83/'4.2.1.2.2'!E71-1</f>
        <v>2.1795556172198527E-2</v>
      </c>
      <c r="F71" s="40">
        <f>+'4.2.1.2.2'!F83/'4.2.1.2.2'!F71-1</f>
        <v>-1.3835593011370606E-2</v>
      </c>
      <c r="G71" s="40">
        <f>+'4.2.1.2.2'!G83/'4.2.1.2.2'!G71-1</f>
        <v>2.5849635431995033E-2</v>
      </c>
      <c r="H71" s="40">
        <f>+'4.2.1.2.2'!H83/'4.2.1.2.2'!H71-1</f>
        <v>-5.2172591261126278E-2</v>
      </c>
      <c r="I71" s="40">
        <f>+'4.2.1.2.2'!I83/'4.2.1.2.2'!I71-1</f>
        <v>5.4639632712273345E-2</v>
      </c>
      <c r="J71" s="41">
        <f>+'4.2.1.2.2'!J83/'4.2.1.2.2'!J71-1</f>
        <v>-0.28708737674889906</v>
      </c>
      <c r="K71" s="105">
        <f>+'4.2.1.2.2'!K83/'4.2.1.2.2'!K71-1</f>
        <v>-7.5147002042941224E-4</v>
      </c>
    </row>
    <row r="72" spans="1:11">
      <c r="A72" s="249" t="s">
        <v>38</v>
      </c>
      <c r="B72" s="12" t="s">
        <v>1</v>
      </c>
      <c r="C72" s="42">
        <f>+'4.2.1.2.2'!C84/'4.2.1.2.2'!C72-1</f>
        <v>-7.5556885016236919E-3</v>
      </c>
      <c r="D72" s="43">
        <f>+'4.2.1.2.2'!D84/'4.2.1.2.2'!D72-1</f>
        <v>1.8546387501864103E-2</v>
      </c>
      <c r="E72" s="206">
        <f>+'4.2.1.2.2'!E84/'4.2.1.2.2'!E72-1</f>
        <v>-2.3683607435802334E-2</v>
      </c>
      <c r="F72" s="43">
        <f>+'4.2.1.2.2'!F84/'4.2.1.2.2'!F72-1</f>
        <v>-4.3258754029941726E-2</v>
      </c>
      <c r="G72" s="43">
        <f>+'4.2.1.2.2'!G84/'4.2.1.2.2'!G72-1</f>
        <v>-1.1913712579838642E-2</v>
      </c>
      <c r="H72" s="43">
        <f>+'4.2.1.2.2'!H84/'4.2.1.2.2'!H72-1</f>
        <v>-8.4596123342744023E-2</v>
      </c>
      <c r="I72" s="43">
        <f>+'4.2.1.2.2'!I84/'4.2.1.2.2'!I72-1</f>
        <v>-1.3681785653285927E-2</v>
      </c>
      <c r="J72" s="44">
        <f>+'4.2.1.2.2'!J84/'4.2.1.2.2'!J72-1</f>
        <v>-0.37881617757018271</v>
      </c>
      <c r="K72" s="104">
        <f>+'4.2.1.2.2'!K84/'4.2.1.2.2'!K72-1</f>
        <v>-4.3049021879106752E-2</v>
      </c>
    </row>
    <row r="73" spans="1:11">
      <c r="A73" s="249"/>
      <c r="B73" s="10" t="s">
        <v>2</v>
      </c>
      <c r="C73" s="20">
        <f>+'4.2.1.2.2'!C85/'4.2.1.2.2'!C73-1</f>
        <v>-1.2497284377721463E-2</v>
      </c>
      <c r="D73" s="37">
        <f>+'4.2.1.2.2'!D85/'4.2.1.2.2'!D73-1</f>
        <v>-1.4118599281878419E-2</v>
      </c>
      <c r="E73" s="204">
        <f>+'4.2.1.2.2'!E85/'4.2.1.2.2'!E73-1</f>
        <v>-1.3805354958795757E-4</v>
      </c>
      <c r="F73" s="37">
        <f>+'4.2.1.2.2'!F85/'4.2.1.2.2'!F73-1</f>
        <v>-2.5328021432793668E-2</v>
      </c>
      <c r="G73" s="37">
        <f>+'4.2.1.2.2'!G85/'4.2.1.2.2'!G73-1</f>
        <v>6.9906329199453943E-3</v>
      </c>
      <c r="H73" s="37">
        <f>+'4.2.1.2.2'!H85/'4.2.1.2.2'!H73-1</f>
        <v>-2.0988416927402276E-2</v>
      </c>
      <c r="I73" s="37">
        <f>+'4.2.1.2.2'!I85/'4.2.1.2.2'!I73-1</f>
        <v>1.9867340818729984E-2</v>
      </c>
      <c r="J73" s="38">
        <f>+'4.2.1.2.2'!J85/'4.2.1.2.2'!J73-1</f>
        <v>-0.29588196639233966</v>
      </c>
      <c r="K73" s="104">
        <f>+'4.2.1.2.2'!K85/'4.2.1.2.2'!K73-1</f>
        <v>-1.4911100285741274E-2</v>
      </c>
    </row>
    <row r="74" spans="1:11">
      <c r="A74" s="249"/>
      <c r="B74" s="10" t="s">
        <v>3</v>
      </c>
      <c r="C74" s="20">
        <f>+'4.2.1.2.2'!C86/'4.2.1.2.2'!C74-1</f>
        <v>1.5201267081811354E-2</v>
      </c>
      <c r="D74" s="37">
        <f>+'4.2.1.2.2'!D86/'4.2.1.2.2'!D74-1</f>
        <v>-1.6626670501719287E-2</v>
      </c>
      <c r="E74" s="204">
        <f>+'4.2.1.2.2'!E86/'4.2.1.2.2'!E74-1</f>
        <v>1.6896767819954528E-2</v>
      </c>
      <c r="F74" s="37">
        <f>+'4.2.1.2.2'!F86/'4.2.1.2.2'!F74-1</f>
        <v>-9.727959703772604E-3</v>
      </c>
      <c r="G74" s="37">
        <f>+'4.2.1.2.2'!G86/'4.2.1.2.2'!G74-1</f>
        <v>3.3026713281965936E-2</v>
      </c>
      <c r="H74" s="37">
        <f>+'4.2.1.2.2'!H86/'4.2.1.2.2'!H74-1</f>
        <v>-3.4892378173239091E-3</v>
      </c>
      <c r="I74" s="37">
        <f>+'4.2.1.2.2'!I86/'4.2.1.2.2'!I74-1</f>
        <v>3.0944440920336103E-2</v>
      </c>
      <c r="J74" s="38">
        <f>+'4.2.1.2.2'!J86/'4.2.1.2.2'!J74-1</f>
        <v>-0.25788453572396586</v>
      </c>
      <c r="K74" s="104">
        <f>+'4.2.1.2.2'!K86/'4.2.1.2.2'!K74-1</f>
        <v>3.5086098595111803E-3</v>
      </c>
    </row>
    <row r="75" spans="1:11">
      <c r="A75" s="249"/>
      <c r="B75" s="10" t="s">
        <v>4</v>
      </c>
      <c r="C75" s="20">
        <f>+'4.2.1.2.2'!C87/'4.2.1.2.2'!C75-1</f>
        <v>1.0401081895251574E-2</v>
      </c>
      <c r="D75" s="37">
        <f>+'4.2.1.2.2'!D87/'4.2.1.2.2'!D75-1</f>
        <v>-2.2983267041038036E-2</v>
      </c>
      <c r="E75" s="204">
        <f>+'4.2.1.2.2'!E87/'4.2.1.2.2'!E75-1</f>
        <v>-4.002349941979455E-3</v>
      </c>
      <c r="F75" s="37">
        <f>+'4.2.1.2.2'!F87/'4.2.1.2.2'!F75-1</f>
        <v>-7.9323310078899256E-3</v>
      </c>
      <c r="G75" s="37">
        <f>+'4.2.1.2.2'!G87/'4.2.1.2.2'!G75-1</f>
        <v>6.0084520490675253E-3</v>
      </c>
      <c r="H75" s="37">
        <f>+'4.2.1.2.2'!H87/'4.2.1.2.2'!H75-1</f>
        <v>-1.8105817607139141E-2</v>
      </c>
      <c r="I75" s="37">
        <f>+'4.2.1.2.2'!I87/'4.2.1.2.2'!I75-1</f>
        <v>2.3034012901891332E-2</v>
      </c>
      <c r="J75" s="38">
        <f>+'4.2.1.2.2'!J87/'4.2.1.2.2'!J75-1</f>
        <v>-0.34576233568394821</v>
      </c>
      <c r="K75" s="104">
        <f>+'4.2.1.2.2'!K87/'4.2.1.2.2'!K75-1</f>
        <v>-7.3479324485740127E-3</v>
      </c>
    </row>
    <row r="76" spans="1:11">
      <c r="A76" s="249"/>
      <c r="B76" s="10" t="s">
        <v>5</v>
      </c>
      <c r="C76" s="20">
        <f>+'4.2.1.2.2'!C88/'4.2.1.2.2'!C76-1</f>
        <v>2.6259035304184941E-2</v>
      </c>
      <c r="D76" s="37">
        <f>+'4.2.1.2.2'!D88/'4.2.1.2.2'!D76-1</f>
        <v>2.1870690834346895E-3</v>
      </c>
      <c r="E76" s="204">
        <f>+'4.2.1.2.2'!E88/'4.2.1.2.2'!E76-1</f>
        <v>1.089118219532903E-2</v>
      </c>
      <c r="F76" s="37">
        <f>+'4.2.1.2.2'!F88/'4.2.1.2.2'!F76-1</f>
        <v>3.8341172287277514E-2</v>
      </c>
      <c r="G76" s="37">
        <f>+'4.2.1.2.2'!G88/'4.2.1.2.2'!G76-1</f>
        <v>2.5259991680266269E-2</v>
      </c>
      <c r="H76" s="37">
        <f>+'4.2.1.2.2'!H88/'4.2.1.2.2'!H76-1</f>
        <v>-1.9848877025053668E-2</v>
      </c>
      <c r="I76" s="37">
        <f>+'4.2.1.2.2'!I88/'4.2.1.2.2'!I76-1</f>
        <v>3.283741772498372E-2</v>
      </c>
      <c r="J76" s="38">
        <f>+'4.2.1.2.2'!J88/'4.2.1.2.2'!J76-1</f>
        <v>-0.26427435839200542</v>
      </c>
      <c r="K76" s="104">
        <f>+'4.2.1.2.2'!K88/'4.2.1.2.2'!K76-1</f>
        <v>1.4295325248762536E-2</v>
      </c>
    </row>
    <row r="77" spans="1:11">
      <c r="A77" s="249"/>
      <c r="B77" s="10" t="s">
        <v>6</v>
      </c>
      <c r="C77" s="20">
        <f>+'4.2.1.2.2'!C89/'4.2.1.2.2'!C77-1</f>
        <v>1.7997404032073394E-2</v>
      </c>
      <c r="D77" s="37">
        <f>+'4.2.1.2.2'!D89/'4.2.1.2.2'!D77-1</f>
        <v>-1.5399710219673901E-2</v>
      </c>
      <c r="E77" s="204">
        <f>+'4.2.1.2.2'!E89/'4.2.1.2.2'!E77-1</f>
        <v>4.5572687946899837E-3</v>
      </c>
      <c r="F77" s="37">
        <f>+'4.2.1.2.2'!F89/'4.2.1.2.2'!F77-1</f>
        <v>4.7449485234559496E-2</v>
      </c>
      <c r="G77" s="37">
        <f>+'4.2.1.2.2'!G89/'4.2.1.2.2'!G77-1</f>
        <v>2.4334846861353343E-2</v>
      </c>
      <c r="H77" s="37">
        <f>+'4.2.1.2.2'!H89/'4.2.1.2.2'!H77-1</f>
        <v>-2.8303182225527967E-2</v>
      </c>
      <c r="I77" s="37">
        <f>+'4.2.1.2.2'!I89/'4.2.1.2.2'!I77-1</f>
        <v>3.6346310271482052E-2</v>
      </c>
      <c r="J77" s="38">
        <f>+'4.2.1.2.2'!J89/'4.2.1.2.2'!J77-1</f>
        <v>-0.11246158722284239</v>
      </c>
      <c r="K77" s="104">
        <f>+'4.2.1.2.2'!K89/'4.2.1.2.2'!K77-1</f>
        <v>1.3788366988708001E-2</v>
      </c>
    </row>
    <row r="78" spans="1:11">
      <c r="A78" s="249"/>
      <c r="B78" s="10" t="s">
        <v>7</v>
      </c>
      <c r="C78" s="20">
        <f>+'4.2.1.2.2'!C90/'4.2.1.2.2'!C78-1</f>
        <v>-3.6446379208230351E-3</v>
      </c>
      <c r="D78" s="37">
        <f>+'4.2.1.2.2'!D90/'4.2.1.2.2'!D78-1</f>
        <v>-5.9748585311064417E-2</v>
      </c>
      <c r="E78" s="204">
        <f>+'4.2.1.2.2'!E90/'4.2.1.2.2'!E78-1</f>
        <v>-5.5226019410882343E-2</v>
      </c>
      <c r="F78" s="37">
        <f>+'4.2.1.2.2'!F90/'4.2.1.2.2'!F78-1</f>
        <v>9.4231634155272914E-3</v>
      </c>
      <c r="G78" s="37">
        <f>+'4.2.1.2.2'!G90/'4.2.1.2.2'!G78-1</f>
        <v>-9.5777920113138126E-4</v>
      </c>
      <c r="H78" s="37">
        <f>+'4.2.1.2.2'!H90/'4.2.1.2.2'!H78-1</f>
        <v>-4.6181198130472501E-2</v>
      </c>
      <c r="I78" s="37">
        <f>+'4.2.1.2.2'!I90/'4.2.1.2.2'!I78-1</f>
        <v>-1.8582414319954221E-3</v>
      </c>
      <c r="J78" s="38">
        <f>+'4.2.1.2.2'!J90/'4.2.1.2.2'!J78-1</f>
        <v>-0.41389490541256713</v>
      </c>
      <c r="K78" s="104">
        <f>+'4.2.1.2.2'!K90/'4.2.1.2.2'!K78-1</f>
        <v>-2.3711261062756894E-2</v>
      </c>
    </row>
    <row r="79" spans="1:11">
      <c r="A79" s="249"/>
      <c r="B79" s="10" t="s">
        <v>8</v>
      </c>
      <c r="C79" s="20">
        <f>+'4.2.1.2.2'!C91/'4.2.1.2.2'!C79-1</f>
        <v>-1.9519191191603169E-2</v>
      </c>
      <c r="D79" s="37">
        <f>+'4.2.1.2.2'!D91/'4.2.1.2.2'!D79-1</f>
        <v>-6.3237876384003466E-2</v>
      </c>
      <c r="E79" s="204">
        <f>+'4.2.1.2.2'!E91/'4.2.1.2.2'!E79-1</f>
        <v>-4.1928125487062484E-2</v>
      </c>
      <c r="F79" s="37">
        <f>+'4.2.1.2.2'!F91/'4.2.1.2.2'!F79-1</f>
        <v>2.0459421539364975E-2</v>
      </c>
      <c r="G79" s="37">
        <f>+'4.2.1.2.2'!G91/'4.2.1.2.2'!G79-1</f>
        <v>-2.1147972631475942E-2</v>
      </c>
      <c r="H79" s="37">
        <f>+'4.2.1.2.2'!H91/'4.2.1.2.2'!H79-1</f>
        <v>-3.5166607048063736E-2</v>
      </c>
      <c r="I79" s="37">
        <f>+'4.2.1.2.2'!I91/'4.2.1.2.2'!I79-1</f>
        <v>-3.3274436896773008E-3</v>
      </c>
      <c r="J79" s="38">
        <f>+'4.2.1.2.2'!J91/'4.2.1.2.2'!J79-1</f>
        <v>-0.46559350422066936</v>
      </c>
      <c r="K79" s="104">
        <f>+'4.2.1.2.2'!K91/'4.2.1.2.2'!K79-1</f>
        <v>-1.7800317122037557E-2</v>
      </c>
    </row>
    <row r="80" spans="1:11">
      <c r="A80" s="249"/>
      <c r="B80" s="10" t="s">
        <v>9</v>
      </c>
      <c r="C80" s="20">
        <f>+'4.2.1.2.2'!C92/'4.2.1.2.2'!C80-1</f>
        <v>2.0333260816582266E-2</v>
      </c>
      <c r="D80" s="37">
        <f>+'4.2.1.2.2'!D92/'4.2.1.2.2'!D80-1</f>
        <v>-3.1773983723725197E-2</v>
      </c>
      <c r="E80" s="204">
        <f>+'4.2.1.2.2'!E92/'4.2.1.2.2'!E80-1</f>
        <v>1.5099995605796002E-2</v>
      </c>
      <c r="F80" s="37">
        <f>+'4.2.1.2.2'!F92/'4.2.1.2.2'!F80-1</f>
        <v>5.3036908019869822E-2</v>
      </c>
      <c r="G80" s="37">
        <f>+'4.2.1.2.2'!G92/'4.2.1.2.2'!G80-1</f>
        <v>1.5484010351786148E-2</v>
      </c>
      <c r="H80" s="37">
        <f>+'4.2.1.2.2'!H92/'4.2.1.2.2'!H80-1</f>
        <v>9.9063266440932995E-3</v>
      </c>
      <c r="I80" s="37">
        <f>+'4.2.1.2.2'!I92/'4.2.1.2.2'!I80-1</f>
        <v>1.9042785330972922E-2</v>
      </c>
      <c r="J80" s="38">
        <f>+'4.2.1.2.2'!J92/'4.2.1.2.2'!J80-1</f>
        <v>-0.32492444259169573</v>
      </c>
      <c r="K80" s="104">
        <f>+'4.2.1.2.2'!K92/'4.2.1.2.2'!K80-1</f>
        <v>2.3613899506881308E-2</v>
      </c>
    </row>
    <row r="81" spans="1:11">
      <c r="A81" s="249"/>
      <c r="B81" s="10" t="s">
        <v>10</v>
      </c>
      <c r="C81" s="20">
        <f>+'4.2.1.2.2'!C93/'4.2.1.2.2'!C81-1</f>
        <v>2.4171001516748447E-3</v>
      </c>
      <c r="D81" s="37">
        <f>+'4.2.1.2.2'!D93/'4.2.1.2.2'!D81-1</f>
        <v>5.8828884499519951E-3</v>
      </c>
      <c r="E81" s="204">
        <f>+'4.2.1.2.2'!E93/'4.2.1.2.2'!E81-1</f>
        <v>-4.6214727472173145E-2</v>
      </c>
      <c r="F81" s="37">
        <f>+'4.2.1.2.2'!F93/'4.2.1.2.2'!F81-1</f>
        <v>2.0971805831620394E-2</v>
      </c>
      <c r="G81" s="37">
        <f>+'4.2.1.2.2'!G93/'4.2.1.2.2'!G81-1</f>
        <v>-2.1216673345116011E-2</v>
      </c>
      <c r="H81" s="37">
        <f>+'4.2.1.2.2'!H93/'4.2.1.2.2'!H81-1</f>
        <v>-4.1818583443571367E-3</v>
      </c>
      <c r="I81" s="37">
        <f>+'4.2.1.2.2'!I93/'4.2.1.2.2'!I81-1</f>
        <v>-3.0653746417360406E-2</v>
      </c>
      <c r="J81" s="38">
        <f>+'4.2.1.2.2'!J93/'4.2.1.2.2'!J81-1</f>
        <v>-0.39889723664269827</v>
      </c>
      <c r="K81" s="104">
        <f>+'4.2.1.2.2'!K93/'4.2.1.2.2'!K81-1</f>
        <v>-8.1688195355933413E-3</v>
      </c>
    </row>
    <row r="82" spans="1:11">
      <c r="A82" s="249"/>
      <c r="B82" s="10" t="s">
        <v>11</v>
      </c>
      <c r="C82" s="20">
        <f>+'4.2.1.2.2'!C94/'4.2.1.2.2'!C82-1</f>
        <v>5.1422746659592899E-2</v>
      </c>
      <c r="D82" s="37">
        <f>+'4.2.1.2.2'!D94/'4.2.1.2.2'!D82-1</f>
        <v>2.5421992172777852E-2</v>
      </c>
      <c r="E82" s="204">
        <f>+'4.2.1.2.2'!E94/'4.2.1.2.2'!E82-1</f>
        <v>3.443708481708363E-2</v>
      </c>
      <c r="F82" s="37">
        <f>+'4.2.1.2.2'!F94/'4.2.1.2.2'!F82-1</f>
        <v>7.5292903920548326E-2</v>
      </c>
      <c r="G82" s="37">
        <f>+'4.2.1.2.2'!G94/'4.2.1.2.2'!G82-1</f>
        <v>1.6716723638182662E-2</v>
      </c>
      <c r="H82" s="37">
        <f>+'4.2.1.2.2'!H94/'4.2.1.2.2'!H82-1</f>
        <v>5.2094058640152818E-2</v>
      </c>
      <c r="I82" s="37">
        <f>+'4.2.1.2.2'!I94/'4.2.1.2.2'!I82-1</f>
        <v>7.8223595115782807E-3</v>
      </c>
      <c r="J82" s="38">
        <f>+'4.2.1.2.2'!J94/'4.2.1.2.2'!J82-1</f>
        <v>-0.25332916536417627</v>
      </c>
      <c r="K82" s="104">
        <f>+'4.2.1.2.2'!K94/'4.2.1.2.2'!K82-1</f>
        <v>4.7849515857576019E-2</v>
      </c>
    </row>
    <row r="83" spans="1:11" ht="15" thickBot="1">
      <c r="A83" s="250"/>
      <c r="B83" s="11" t="s">
        <v>12</v>
      </c>
      <c r="C83" s="39">
        <f>+'4.2.1.2.2'!C95/'4.2.1.2.2'!C83-1</f>
        <v>2.8024987474001506E-2</v>
      </c>
      <c r="D83" s="40">
        <f>+'4.2.1.2.2'!D95/'4.2.1.2.2'!D83-1</f>
        <v>5.8010285098262004E-2</v>
      </c>
      <c r="E83" s="205">
        <f>+'4.2.1.2.2'!E95/'4.2.1.2.2'!E83-1</f>
        <v>2.5255467439031509E-3</v>
      </c>
      <c r="F83" s="40">
        <f>+'4.2.1.2.2'!F95/'4.2.1.2.2'!F83-1</f>
        <v>6.8933387245641686E-2</v>
      </c>
      <c r="G83" s="40">
        <f>+'4.2.1.2.2'!G95/'4.2.1.2.2'!G83-1</f>
        <v>1.9098788178458337E-2</v>
      </c>
      <c r="H83" s="40">
        <f>+'4.2.1.2.2'!H95/'4.2.1.2.2'!H83-1</f>
        <v>3.1929581797165429E-2</v>
      </c>
      <c r="I83" s="40">
        <f>+'4.2.1.2.2'!I95/'4.2.1.2.2'!I83-1</f>
        <v>-7.6708740839811496E-3</v>
      </c>
      <c r="J83" s="41">
        <f>+'4.2.1.2.2'!J95/'4.2.1.2.2'!J83-1</f>
        <v>-0.22689471849994192</v>
      </c>
      <c r="K83" s="105">
        <f>+'4.2.1.2.2'!K95/'4.2.1.2.2'!K83-1</f>
        <v>3.4496002183160845E-2</v>
      </c>
    </row>
    <row r="84" spans="1:11">
      <c r="A84" s="249" t="s">
        <v>39</v>
      </c>
      <c r="B84" s="12" t="s">
        <v>1</v>
      </c>
      <c r="C84" s="42">
        <f>+'4.2.1.2.2'!C96/'4.2.1.2.2'!C84-1</f>
        <v>-8.4603286120288335E-4</v>
      </c>
      <c r="D84" s="43">
        <f>+'4.2.1.2.2'!D96/'4.2.1.2.2'!D84-1</f>
        <v>4.2415150124732737E-3</v>
      </c>
      <c r="E84" s="206">
        <f>+'4.2.1.2.2'!E96/'4.2.1.2.2'!E84-1</f>
        <v>1.3707436989611743E-3</v>
      </c>
      <c r="F84" s="43">
        <f>+'4.2.1.2.2'!F96/'4.2.1.2.2'!F84-1</f>
        <v>3.5362307103445012E-2</v>
      </c>
      <c r="G84" s="43">
        <f>+'4.2.1.2.2'!G96/'4.2.1.2.2'!G84-1</f>
        <v>-4.8678204650696166E-3</v>
      </c>
      <c r="H84" s="43">
        <f>+'4.2.1.2.2'!H96/'4.2.1.2.2'!H84-1</f>
        <v>2.9960668805184776E-2</v>
      </c>
      <c r="I84" s="43">
        <f>+'4.2.1.2.2'!I96/'4.2.1.2.2'!I84-1</f>
        <v>-2.8002900026358857E-2</v>
      </c>
      <c r="J84" s="44">
        <f>+'4.2.1.2.2'!J96/'4.2.1.2.2'!J84-1</f>
        <v>-0.25728627772371049</v>
      </c>
      <c r="K84" s="104">
        <f>+'4.2.1.2.2'!K96/'4.2.1.2.2'!K84-1</f>
        <v>1.4882292756561943E-2</v>
      </c>
    </row>
    <row r="85" spans="1:11">
      <c r="A85" s="249"/>
      <c r="B85" s="10" t="s">
        <v>2</v>
      </c>
      <c r="C85" s="20">
        <f>+'4.2.1.2.2'!C97/'4.2.1.2.2'!C85-1</f>
        <v>4.8672450764298381E-2</v>
      </c>
      <c r="D85" s="37">
        <f>+'4.2.1.2.2'!D97/'4.2.1.2.2'!D85-1</f>
        <v>9.042638611340359E-2</v>
      </c>
      <c r="E85" s="204">
        <f>+'4.2.1.2.2'!E97/'4.2.1.2.2'!E85-1</f>
        <v>3.8283585276463361E-2</v>
      </c>
      <c r="F85" s="37">
        <f>+'4.2.1.2.2'!F97/'4.2.1.2.2'!F85-1</f>
        <v>8.2411540668800187E-2</v>
      </c>
      <c r="G85" s="37">
        <f>+'4.2.1.2.2'!G97/'4.2.1.2.2'!G85-1</f>
        <v>2.8193378393859492E-2</v>
      </c>
      <c r="H85" s="37">
        <f>+'4.2.1.2.2'!H97/'4.2.1.2.2'!H85-1</f>
        <v>7.812503457749842E-2</v>
      </c>
      <c r="I85" s="37">
        <f>+'4.2.1.2.2'!I97/'4.2.1.2.2'!I85-1</f>
        <v>4.0838448118731607E-2</v>
      </c>
      <c r="J85" s="38">
        <f>+'4.2.1.2.2'!J97/'4.2.1.2.2'!J85-1</f>
        <v>-0.19894229273603981</v>
      </c>
      <c r="K85" s="104">
        <f>+'4.2.1.2.2'!K97/'4.2.1.2.2'!K85-1</f>
        <v>6.1819150075330231E-2</v>
      </c>
    </row>
    <row r="86" spans="1:11">
      <c r="A86" s="249"/>
      <c r="B86" s="10" t="s">
        <v>3</v>
      </c>
      <c r="C86" s="20">
        <f>+'4.2.1.2.2'!C98/'4.2.1.2.2'!C86-1</f>
        <v>2.6032762229688977E-2</v>
      </c>
      <c r="D86" s="37">
        <f>+'4.2.1.2.2'!D98/'4.2.1.2.2'!D86-1</f>
        <v>6.0342870613709687E-2</v>
      </c>
      <c r="E86" s="204">
        <f>+'4.2.1.2.2'!E98/'4.2.1.2.2'!E86-1</f>
        <v>5.7063715340477383E-3</v>
      </c>
      <c r="F86" s="37">
        <f>+'4.2.1.2.2'!F98/'4.2.1.2.2'!F86-1</f>
        <v>5.7711426222568196E-2</v>
      </c>
      <c r="G86" s="37">
        <f>+'4.2.1.2.2'!G98/'4.2.1.2.2'!G86-1</f>
        <v>-6.6538542866709793E-3</v>
      </c>
      <c r="H86" s="37">
        <f>+'4.2.1.2.2'!H98/'4.2.1.2.2'!H86-1</f>
        <v>4.6899495332776375E-2</v>
      </c>
      <c r="I86" s="37">
        <f>+'4.2.1.2.2'!I98/'4.2.1.2.2'!I86-1</f>
        <v>1.1823417856428708E-2</v>
      </c>
      <c r="J86" s="38">
        <f>+'4.2.1.2.2'!J98/'4.2.1.2.2'!J86-1</f>
        <v>-0.1325096131317447</v>
      </c>
      <c r="K86" s="104">
        <f>+'4.2.1.2.2'!K98/'4.2.1.2.2'!K86-1</f>
        <v>3.3527022564489695E-2</v>
      </c>
    </row>
    <row r="87" spans="1:11">
      <c r="A87" s="249"/>
      <c r="B87" s="10" t="s">
        <v>4</v>
      </c>
      <c r="C87" s="20">
        <f>+'4.2.1.2.2'!C99/'4.2.1.2.2'!C87-1</f>
        <v>-1.0831253852275902E-3</v>
      </c>
      <c r="D87" s="37">
        <f>+'4.2.1.2.2'!D99/'4.2.1.2.2'!D87-1</f>
        <v>3.596000459503168E-2</v>
      </c>
      <c r="E87" s="204">
        <f>+'4.2.1.2.2'!E99/'4.2.1.2.2'!E87-1</f>
        <v>-4.7472362553590108E-2</v>
      </c>
      <c r="F87" s="37">
        <f>+'4.2.1.2.2'!F99/'4.2.1.2.2'!F87-1</f>
        <v>1.6787029060028491E-2</v>
      </c>
      <c r="G87" s="37">
        <f>+'4.2.1.2.2'!G99/'4.2.1.2.2'!G87-1</f>
        <v>-1.9980686917085433E-2</v>
      </c>
      <c r="H87" s="37">
        <f>+'4.2.1.2.2'!H99/'4.2.1.2.2'!H87-1</f>
        <v>-2.3288946029349278E-2</v>
      </c>
      <c r="I87" s="37">
        <f>+'4.2.1.2.2'!I99/'4.2.1.2.2'!I87-1</f>
        <v>-5.9889708918738571E-2</v>
      </c>
      <c r="J87" s="38">
        <f>+'4.2.1.2.2'!J99/'4.2.1.2.2'!J87-1</f>
        <v>0.1098380878951426</v>
      </c>
      <c r="K87" s="104">
        <f>+'4.2.1.2.2'!K99/'4.2.1.2.2'!K87-1</f>
        <v>-1.2507523692547817E-2</v>
      </c>
    </row>
    <row r="88" spans="1:11">
      <c r="A88" s="249"/>
      <c r="B88" s="10" t="s">
        <v>5</v>
      </c>
      <c r="C88" s="20">
        <f>+'4.2.1.2.2'!C100/'4.2.1.2.2'!C88-1</f>
        <v>-1.2788367541663681E-2</v>
      </c>
      <c r="D88" s="37">
        <f>+'4.2.1.2.2'!D100/'4.2.1.2.2'!D88-1</f>
        <v>-9.7804940488530612E-3</v>
      </c>
      <c r="E88" s="204">
        <f>+'4.2.1.2.2'!E100/'4.2.1.2.2'!E88-1</f>
        <v>-4.1290302759897202E-2</v>
      </c>
      <c r="F88" s="37">
        <f>+'4.2.1.2.2'!F100/'4.2.1.2.2'!F88-1</f>
        <v>-1.6553066238682246E-2</v>
      </c>
      <c r="G88" s="37">
        <f>+'4.2.1.2.2'!G100/'4.2.1.2.2'!G88-1</f>
        <v>-3.9138550542902495E-2</v>
      </c>
      <c r="H88" s="37">
        <f>+'4.2.1.2.2'!H100/'4.2.1.2.2'!H88-1</f>
        <v>-2.0496362068629481E-2</v>
      </c>
      <c r="I88" s="37">
        <f>+'4.2.1.2.2'!I100/'4.2.1.2.2'!I88-1</f>
        <v>-2.8520639547766624E-2</v>
      </c>
      <c r="J88" s="38">
        <f>+'4.2.1.2.2'!J100/'4.2.1.2.2'!J88-1</f>
        <v>-8.1373093782799333E-2</v>
      </c>
      <c r="K88" s="104">
        <f>+'4.2.1.2.2'!K100/'4.2.1.2.2'!K88-1</f>
        <v>-2.4501374327329684E-2</v>
      </c>
    </row>
    <row r="89" spans="1:11">
      <c r="A89" s="249"/>
      <c r="B89" s="10" t="s">
        <v>6</v>
      </c>
      <c r="C89" s="20">
        <f>+'4.2.1.2.2'!C101/'4.2.1.2.2'!C89-1</f>
        <v>7.6424491919531157E-3</v>
      </c>
      <c r="D89" s="37">
        <f>+'4.2.1.2.2'!D101/'4.2.1.2.2'!D89-1</f>
        <v>2.4569050609664522E-2</v>
      </c>
      <c r="E89" s="204">
        <f>+'4.2.1.2.2'!E101/'4.2.1.2.2'!E89-1</f>
        <v>-3.594973768829679E-2</v>
      </c>
      <c r="F89" s="37">
        <f>+'4.2.1.2.2'!F101/'4.2.1.2.2'!F89-1</f>
        <v>-2.3150243010253257E-2</v>
      </c>
      <c r="G89" s="37">
        <f>+'4.2.1.2.2'!G101/'4.2.1.2.2'!G89-1</f>
        <v>-4.3307824194030009E-2</v>
      </c>
      <c r="H89" s="37">
        <f>+'4.2.1.2.2'!H101/'4.2.1.2.2'!H89-1</f>
        <v>-1.5112480426499708E-2</v>
      </c>
      <c r="I89" s="37">
        <f>+'4.2.1.2.2'!I101/'4.2.1.2.2'!I89-1</f>
        <v>-3.800551525303586E-2</v>
      </c>
      <c r="J89" s="38">
        <f>+'4.2.1.2.2'!J101/'4.2.1.2.2'!J89-1</f>
        <v>-7.6188553861441521E-2</v>
      </c>
      <c r="K89" s="104">
        <f>+'4.2.1.2.2'!K101/'4.2.1.2.2'!K89-1</f>
        <v>-2.2757244129664067E-2</v>
      </c>
    </row>
    <row r="90" spans="1:11">
      <c r="A90" s="249"/>
      <c r="B90" s="10" t="s">
        <v>7</v>
      </c>
      <c r="C90" s="20">
        <f>+'4.2.1.2.2'!C102/'4.2.1.2.2'!C90-1</f>
        <v>-5.2006322834622365E-3</v>
      </c>
      <c r="D90" s="37">
        <f>+'4.2.1.2.2'!D102/'4.2.1.2.2'!D90-1</f>
        <v>7.0939028442061236E-2</v>
      </c>
      <c r="E90" s="204">
        <f>+'4.2.1.2.2'!E102/'4.2.1.2.2'!E90-1</f>
        <v>-1.0401892006694946E-2</v>
      </c>
      <c r="F90" s="37">
        <f>+'4.2.1.2.2'!F102/'4.2.1.2.2'!F90-1</f>
        <v>-9.0632634322224126E-3</v>
      </c>
      <c r="G90" s="37">
        <f>+'4.2.1.2.2'!G102/'4.2.1.2.2'!G90-1</f>
        <v>-4.0992587329476193E-2</v>
      </c>
      <c r="H90" s="37">
        <f>+'4.2.1.2.2'!H102/'4.2.1.2.2'!H90-1</f>
        <v>-4.2132582248217698E-3</v>
      </c>
      <c r="I90" s="37">
        <f>+'4.2.1.2.2'!I102/'4.2.1.2.2'!I90-1</f>
        <v>-3.4664544708480127E-2</v>
      </c>
      <c r="J90" s="38">
        <f>+'4.2.1.2.2'!J102/'4.2.1.2.2'!J90-1</f>
        <v>2.0487392562815954E-2</v>
      </c>
      <c r="K90" s="104">
        <f>+'4.2.1.2.2'!K102/'4.2.1.2.2'!K90-1</f>
        <v>-9.9661742869704417E-3</v>
      </c>
    </row>
    <row r="91" spans="1:11">
      <c r="A91" s="249"/>
      <c r="B91" s="10" t="s">
        <v>8</v>
      </c>
      <c r="C91" s="20">
        <f>+'4.2.1.2.2'!C103/'4.2.1.2.2'!C91-1</f>
        <v>4.6463500226299193E-2</v>
      </c>
      <c r="D91" s="37">
        <f>+'4.2.1.2.2'!D103/'4.2.1.2.2'!D91-1</f>
        <v>6.3734553251633796E-2</v>
      </c>
      <c r="E91" s="204">
        <f>+'4.2.1.2.2'!E103/'4.2.1.2.2'!E91-1</f>
        <v>4.0929572482867327E-2</v>
      </c>
      <c r="F91" s="37">
        <f>+'4.2.1.2.2'!F103/'4.2.1.2.2'!F91-1</f>
        <v>6.4200710259003646E-3</v>
      </c>
      <c r="G91" s="37">
        <f>+'4.2.1.2.2'!G103/'4.2.1.2.2'!G91-1</f>
        <v>1.6057740687405619E-2</v>
      </c>
      <c r="H91" s="37">
        <f>+'4.2.1.2.2'!H103/'4.2.1.2.2'!H91-1</f>
        <v>3.4324524785788624E-2</v>
      </c>
      <c r="I91" s="37">
        <f>+'4.2.1.2.2'!I103/'4.2.1.2.2'!I91-1</f>
        <v>2.519019009411938E-2</v>
      </c>
      <c r="J91" s="38">
        <f>+'4.2.1.2.2'!J103/'4.2.1.2.2'!J91-1</f>
        <v>0.27424069529332695</v>
      </c>
      <c r="K91" s="104">
        <f>+'4.2.1.2.2'!K103/'4.2.1.2.2'!K91-1</f>
        <v>2.643826224086343E-2</v>
      </c>
    </row>
    <row r="92" spans="1:11">
      <c r="A92" s="249"/>
      <c r="B92" s="10" t="s">
        <v>9</v>
      </c>
      <c r="C92" s="20">
        <f>+'4.2.1.2.2'!C104/'4.2.1.2.2'!C92-1</f>
        <v>7.6795838558167961E-3</v>
      </c>
      <c r="D92" s="37">
        <f>+'4.2.1.2.2'!D104/'4.2.1.2.2'!D92-1</f>
        <v>1.8685460561038925E-2</v>
      </c>
      <c r="E92" s="204">
        <f>+'4.2.1.2.2'!E104/'4.2.1.2.2'!E92-1</f>
        <v>-2.8692489180947245E-2</v>
      </c>
      <c r="F92" s="37">
        <f>+'4.2.1.2.2'!F104/'4.2.1.2.2'!F92-1</f>
        <v>-1.8235861811698895E-2</v>
      </c>
      <c r="G92" s="37">
        <f>+'4.2.1.2.2'!G104/'4.2.1.2.2'!G92-1</f>
        <v>-2.3181035282721196E-2</v>
      </c>
      <c r="H92" s="37">
        <f>+'4.2.1.2.2'!H104/'4.2.1.2.2'!H92-1</f>
        <v>6.5112708228802774E-3</v>
      </c>
      <c r="I92" s="37">
        <f>+'4.2.1.2.2'!I104/'4.2.1.2.2'!I92-1</f>
        <v>-3.4758528168361225E-2</v>
      </c>
      <c r="J92" s="38">
        <f>+'4.2.1.2.2'!J104/'4.2.1.2.2'!J92-1</f>
        <v>0.45377273676658891</v>
      </c>
      <c r="K92" s="104">
        <f>+'4.2.1.2.2'!K104/'4.2.1.2.2'!K92-1</f>
        <v>-1.1418804305714403E-2</v>
      </c>
    </row>
    <row r="93" spans="1:11">
      <c r="A93" s="249"/>
      <c r="B93" s="10" t="s">
        <v>10</v>
      </c>
      <c r="C93" s="20">
        <f>+'4.2.1.2.2'!C105/'4.2.1.2.2'!C93-1</f>
        <v>7.1516167408722797E-3</v>
      </c>
      <c r="D93" s="37">
        <f>+'4.2.1.2.2'!D105/'4.2.1.2.2'!D93-1</f>
        <v>-1.9524195439417857E-2</v>
      </c>
      <c r="E93" s="204">
        <f>+'4.2.1.2.2'!E105/'4.2.1.2.2'!E93-1</f>
        <v>-9.3429139629941371E-3</v>
      </c>
      <c r="F93" s="37">
        <f>+'4.2.1.2.2'!F105/'4.2.1.2.2'!F93-1</f>
        <v>-1.0236199477929087E-2</v>
      </c>
      <c r="G93" s="37">
        <f>+'4.2.1.2.2'!G105/'4.2.1.2.2'!G93-1</f>
        <v>-4.2920004121344002E-3</v>
      </c>
      <c r="H93" s="37">
        <f>+'4.2.1.2.2'!H105/'4.2.1.2.2'!H93-1</f>
        <v>-1.3173687512832655E-2</v>
      </c>
      <c r="I93" s="37">
        <f>+'4.2.1.2.2'!I105/'4.2.1.2.2'!I93-1</f>
        <v>-7.9284623663988807E-3</v>
      </c>
      <c r="J93" s="38">
        <f>+'4.2.1.2.2'!J105/'4.2.1.2.2'!J93-1</f>
        <v>0.18978650359403493</v>
      </c>
      <c r="K93" s="104">
        <f>+'4.2.1.2.2'!K105/'4.2.1.2.2'!K93-1</f>
        <v>-8.4391172349325139E-3</v>
      </c>
    </row>
    <row r="94" spans="1:11">
      <c r="A94" s="249"/>
      <c r="B94" s="10" t="s">
        <v>11</v>
      </c>
      <c r="C94" s="20">
        <f>+'4.2.1.2.2'!C106/'4.2.1.2.2'!C94-1</f>
        <v>-4.5120561505360479E-2</v>
      </c>
      <c r="D94" s="37">
        <f>+'4.2.1.2.2'!D106/'4.2.1.2.2'!D94-1</f>
        <v>-5.3312016725338585E-2</v>
      </c>
      <c r="E94" s="204">
        <f>+'4.2.1.2.2'!E106/'4.2.1.2.2'!E94-1</f>
        <v>-6.6576914446901947E-2</v>
      </c>
      <c r="F94" s="37">
        <f>+'4.2.1.2.2'!F106/'4.2.1.2.2'!F94-1</f>
        <v>-5.1902995801986096E-2</v>
      </c>
      <c r="G94" s="37">
        <f>+'4.2.1.2.2'!G106/'4.2.1.2.2'!G94-1</f>
        <v>-5.4608824088542618E-2</v>
      </c>
      <c r="H94" s="37">
        <f>+'4.2.1.2.2'!H106/'4.2.1.2.2'!H94-1</f>
        <v>-5.9932718221858416E-2</v>
      </c>
      <c r="I94" s="37">
        <f>+'4.2.1.2.2'!I106/'4.2.1.2.2'!I94-1</f>
        <v>-6.3005564148511106E-2</v>
      </c>
      <c r="J94" s="38">
        <f>+'4.2.1.2.2'!J106/'4.2.1.2.2'!J94-1</f>
        <v>0.34525663568617593</v>
      </c>
      <c r="K94" s="104">
        <f>+'4.2.1.2.2'!K106/'4.2.1.2.2'!K94-1</f>
        <v>-5.566135435495978E-2</v>
      </c>
    </row>
    <row r="95" spans="1:11" ht="15" thickBot="1">
      <c r="A95" s="250"/>
      <c r="B95" s="11" t="s">
        <v>12</v>
      </c>
      <c r="C95" s="39">
        <f>+'4.2.1.2.2'!C107/'4.2.1.2.2'!C95-1</f>
        <v>3.1221850299714138E-3</v>
      </c>
      <c r="D95" s="40">
        <f>+'4.2.1.2.2'!D107/'4.2.1.2.2'!D95-1</f>
        <v>-5.1381067125645385E-2</v>
      </c>
      <c r="E95" s="205">
        <f>+'4.2.1.2.2'!E107/'4.2.1.2.2'!E95-1</f>
        <v>-7.9712430176494986E-2</v>
      </c>
      <c r="F95" s="40">
        <f>+'4.2.1.2.2'!F107/'4.2.1.2.2'!F95-1</f>
        <v>-6.7994884905468345E-2</v>
      </c>
      <c r="G95" s="40">
        <f>+'4.2.1.2.2'!G107/'4.2.1.2.2'!G95-1</f>
        <v>-7.1554296620567448E-2</v>
      </c>
      <c r="H95" s="40">
        <f>+'4.2.1.2.2'!H107/'4.2.1.2.2'!H95-1</f>
        <v>-5.4011600961078154E-2</v>
      </c>
      <c r="I95" s="40">
        <f>+'4.2.1.2.2'!I107/'4.2.1.2.2'!I95-1</f>
        <v>-9.882666876323809E-2</v>
      </c>
      <c r="J95" s="41">
        <f>+'4.2.1.2.2'!J107/'4.2.1.2.2'!J95-1</f>
        <v>0.23989499456411245</v>
      </c>
      <c r="K95" s="105">
        <f>+'4.2.1.2.2'!K107/'4.2.1.2.2'!K95-1</f>
        <v>-6.1862409003896279E-2</v>
      </c>
    </row>
    <row r="96" spans="1:11">
      <c r="A96" s="249" t="s">
        <v>40</v>
      </c>
      <c r="B96" s="12" t="s">
        <v>1</v>
      </c>
      <c r="C96" s="42">
        <f>+'4.2.1.2.2'!C108/'4.2.1.2.2'!C96-1</f>
        <v>1.0403332596662596E-2</v>
      </c>
      <c r="D96" s="43">
        <f>+'4.2.1.2.2'!D108/'4.2.1.2.2'!D96-1</f>
        <v>-1.3308591054574603E-2</v>
      </c>
      <c r="E96" s="206">
        <f>+'4.2.1.2.2'!E108/'4.2.1.2.2'!E96-1</f>
        <v>-2.7989685853632262E-2</v>
      </c>
      <c r="F96" s="43">
        <f>+'4.2.1.2.2'!F108/'4.2.1.2.2'!F96-1</f>
        <v>-3.6335398588019485E-2</v>
      </c>
      <c r="G96" s="43">
        <f>+'4.2.1.2.2'!G108/'4.2.1.2.2'!G96-1</f>
        <v>-2.1595838319026672E-2</v>
      </c>
      <c r="H96" s="43">
        <f>+'4.2.1.2.2'!H108/'4.2.1.2.2'!H96-1</f>
        <v>-1.9438035433352319E-2</v>
      </c>
      <c r="I96" s="43">
        <f>+'4.2.1.2.2'!I108/'4.2.1.2.2'!I96-1</f>
        <v>-3.2421854518577153E-2</v>
      </c>
      <c r="J96" s="44">
        <f>+'4.2.1.2.2'!J108/'4.2.1.2.2'!J96-1</f>
        <v>0.12341379310344824</v>
      </c>
      <c r="K96" s="104">
        <f>+'4.2.1.2.2'!K108/'4.2.1.2.2'!K96-1</f>
        <v>-2.4050069454060297E-2</v>
      </c>
    </row>
    <row r="97" spans="1:11">
      <c r="A97" s="249"/>
      <c r="B97" s="10" t="s">
        <v>2</v>
      </c>
      <c r="C97" s="20">
        <f>+'4.2.1.2.2'!C109/'4.2.1.2.2'!C97-1</f>
        <v>-3.1092715219831701E-2</v>
      </c>
      <c r="D97" s="37">
        <f>+'4.2.1.2.2'!D109/'4.2.1.2.2'!D97-1</f>
        <v>-3.5254721565273428E-2</v>
      </c>
      <c r="E97" s="204">
        <f>+'4.2.1.2.2'!E109/'4.2.1.2.2'!E97-1</f>
        <v>-5.9564376343126391E-2</v>
      </c>
      <c r="F97" s="37">
        <f>+'4.2.1.2.2'!F109/'4.2.1.2.2'!F97-1</f>
        <v>-7.1758057617705151E-2</v>
      </c>
      <c r="G97" s="37">
        <f>+'4.2.1.2.2'!G109/'4.2.1.2.2'!G97-1</f>
        <v>-5.6259089300503828E-2</v>
      </c>
      <c r="H97" s="37">
        <f>+'4.2.1.2.2'!H109/'4.2.1.2.2'!H97-1</f>
        <v>-7.3518834480354567E-2</v>
      </c>
      <c r="I97" s="37">
        <f>+'4.2.1.2.2'!I109/'4.2.1.2.2'!I97-1</f>
        <v>-8.9685384093922904E-2</v>
      </c>
      <c r="J97" s="38">
        <f>+'4.2.1.2.2'!J109/'4.2.1.2.2'!J97-1</f>
        <v>0.17248959778085982</v>
      </c>
      <c r="K97" s="104">
        <f>+'4.2.1.2.2'!K109/'4.2.1.2.2'!K97-1</f>
        <v>-6.3976978129540063E-2</v>
      </c>
    </row>
    <row r="98" spans="1:11">
      <c r="A98" s="249"/>
      <c r="B98" s="10" t="s">
        <v>3</v>
      </c>
      <c r="C98" s="20">
        <f>+'4.2.1.2.2'!C110/'4.2.1.2.2'!C98-1</f>
        <v>-5.8838846692322755E-2</v>
      </c>
      <c r="D98" s="37">
        <f>+'4.2.1.2.2'!D110/'4.2.1.2.2'!D98-1</f>
        <v>-7.657079963302782E-2</v>
      </c>
      <c r="E98" s="204">
        <f>+'4.2.1.2.2'!E110/'4.2.1.2.2'!E98-1</f>
        <v>-9.4005480396297858E-2</v>
      </c>
      <c r="F98" s="37">
        <f>+'4.2.1.2.2'!F110/'4.2.1.2.2'!F98-1</f>
        <v>-9.2283582269995335E-2</v>
      </c>
      <c r="G98" s="37">
        <f>+'4.2.1.2.2'!G110/'4.2.1.2.2'!G98-1</f>
        <v>-7.9338798342945438E-2</v>
      </c>
      <c r="H98" s="37">
        <f>+'4.2.1.2.2'!H110/'4.2.1.2.2'!H98-1</f>
        <v>-9.2198068372217001E-2</v>
      </c>
      <c r="I98" s="37">
        <f>+'4.2.1.2.2'!I110/'4.2.1.2.2'!I98-1</f>
        <v>-0.1096252004046534</v>
      </c>
      <c r="J98" s="38">
        <f>+'4.2.1.2.2'!J110/'4.2.1.2.2'!J98-1</f>
        <v>0.17199825237319777</v>
      </c>
      <c r="K98" s="104">
        <f>+'4.2.1.2.2'!K110/'4.2.1.2.2'!K98-1</f>
        <v>-8.8317472915614093E-2</v>
      </c>
    </row>
    <row r="99" spans="1:11">
      <c r="A99" s="249"/>
      <c r="B99" s="10" t="s">
        <v>4</v>
      </c>
      <c r="C99" s="20">
        <f>+'4.2.1.2.2'!C111/'4.2.1.2.2'!C99-1</f>
        <v>-3.105463965834887E-3</v>
      </c>
      <c r="D99" s="37">
        <f>+'4.2.1.2.2'!D111/'4.2.1.2.2'!D99-1</f>
        <v>-4.321495013400245E-2</v>
      </c>
      <c r="E99" s="204">
        <f>+'4.2.1.2.2'!E111/'4.2.1.2.2'!E99-1</f>
        <v>-6.4787360945145811E-2</v>
      </c>
      <c r="F99" s="37">
        <f>+'4.2.1.2.2'!F111/'4.2.1.2.2'!F99-1</f>
        <v>-5.3052701848402384E-2</v>
      </c>
      <c r="G99" s="37">
        <f>+'4.2.1.2.2'!G111/'4.2.1.2.2'!G99-1</f>
        <v>-4.8120662490762411E-2</v>
      </c>
      <c r="H99" s="37">
        <f>+'4.2.1.2.2'!H111/'4.2.1.2.2'!H99-1</f>
        <v>-8.2020068402502422E-2</v>
      </c>
      <c r="I99" s="37">
        <f>+'4.2.1.2.2'!I111/'4.2.1.2.2'!I99-1</f>
        <v>-5.9291305961246654E-2</v>
      </c>
      <c r="J99" s="38">
        <f>+'4.2.1.2.2'!J111/'4.2.1.2.2'!J99-1</f>
        <v>0.15946257624386928</v>
      </c>
      <c r="K99" s="104">
        <f>+'4.2.1.2.2'!K111/'4.2.1.2.2'!K99-1</f>
        <v>-5.6718766242575769E-2</v>
      </c>
    </row>
    <row r="100" spans="1:11">
      <c r="A100" s="249"/>
      <c r="B100" s="10" t="s">
        <v>5</v>
      </c>
      <c r="C100" s="20">
        <f>+'4.2.1.2.2'!C112/'4.2.1.2.2'!C100-1</f>
        <v>-1.594053085031355E-3</v>
      </c>
      <c r="D100" s="37">
        <f>+'4.2.1.2.2'!D112/'4.2.1.2.2'!D100-1</f>
        <v>-0.16787190544451036</v>
      </c>
      <c r="E100" s="204">
        <f>+'4.2.1.2.2'!E112/'4.2.1.2.2'!E100-1</f>
        <v>-4.0213963690030274E-2</v>
      </c>
      <c r="F100" s="37">
        <f>+'4.2.1.2.2'!F112/'4.2.1.2.2'!F100-1</f>
        <v>-4.044694550131267E-2</v>
      </c>
      <c r="G100" s="37">
        <f>+'4.2.1.2.2'!G112/'4.2.1.2.2'!G100-1</f>
        <v>-3.2602675256643066E-2</v>
      </c>
      <c r="H100" s="37">
        <f>+'4.2.1.2.2'!H112/'4.2.1.2.2'!H100-1</f>
        <v>-3.7235195142489852E-2</v>
      </c>
      <c r="I100" s="37">
        <f>+'4.2.1.2.2'!I112/'4.2.1.2.2'!I100-1</f>
        <v>-3.8058611755067195E-2</v>
      </c>
      <c r="J100" s="38">
        <f>+'4.2.1.2.2'!J112/'4.2.1.2.2'!J100-1</f>
        <v>0.12599413042991237</v>
      </c>
      <c r="K100" s="104">
        <f>+'4.2.1.2.2'!K112/'4.2.1.2.2'!K100-1</f>
        <v>-3.9480771707432916E-2</v>
      </c>
    </row>
    <row r="101" spans="1:11">
      <c r="A101" s="249"/>
      <c r="B101" s="10" t="s">
        <v>6</v>
      </c>
      <c r="C101" s="20">
        <f>+'4.2.1.2.2'!C113/'4.2.1.2.2'!C101-1</f>
        <v>-4.8353481735006754E-2</v>
      </c>
      <c r="D101" s="37">
        <f>+'4.2.1.2.2'!D113/'4.2.1.2.2'!D101-1</f>
        <v>-5.1082580075613615E-2</v>
      </c>
      <c r="E101" s="204">
        <f>+'4.2.1.2.2'!E113/'4.2.1.2.2'!E101-1</f>
        <v>-5.7200752063920945E-2</v>
      </c>
      <c r="F101" s="37">
        <f>+'4.2.1.2.2'!F113/'4.2.1.2.2'!F101-1</f>
        <v>-5.5546941176017994E-2</v>
      </c>
      <c r="G101" s="37">
        <f>+'4.2.1.2.2'!G113/'4.2.1.2.2'!G101-1</f>
        <v>-2.6734539618662678E-2</v>
      </c>
      <c r="H101" s="37">
        <f>+'4.2.1.2.2'!H113/'4.2.1.2.2'!H101-1</f>
        <v>-5.8026322590684742E-2</v>
      </c>
      <c r="I101" s="37">
        <f>+'4.2.1.2.2'!I113/'4.2.1.2.2'!I101-1</f>
        <v>-7.6223112796421466E-2</v>
      </c>
      <c r="J101" s="38">
        <f>+'4.2.1.2.2'!J113/'4.2.1.2.2'!J101-1</f>
        <v>0.11351451284895542</v>
      </c>
      <c r="K101" s="104">
        <f>+'4.2.1.2.2'!K113/'4.2.1.2.2'!K101-1</f>
        <v>-5.3371776608159616E-2</v>
      </c>
    </row>
    <row r="102" spans="1:11">
      <c r="A102" s="249"/>
      <c r="B102" s="10" t="s">
        <v>7</v>
      </c>
      <c r="C102" s="20">
        <f>+'4.2.1.2.2'!C114/'4.2.1.2.2'!C102-1</f>
        <v>-9.9921221491823031E-2</v>
      </c>
      <c r="D102" s="37">
        <f>+'4.2.1.2.2'!D114/'4.2.1.2.2'!D102-1</f>
        <v>-0.10747103216403808</v>
      </c>
      <c r="E102" s="204">
        <f>+'4.2.1.2.2'!E114/'4.2.1.2.2'!E102-1</f>
        <v>-8.7353106403070035E-2</v>
      </c>
      <c r="F102" s="37">
        <f>+'4.2.1.2.2'!F114/'4.2.1.2.2'!F102-1</f>
        <v>-0.11895310365691203</v>
      </c>
      <c r="G102" s="37">
        <f>+'4.2.1.2.2'!G114/'4.2.1.2.2'!G102-1</f>
        <v>-0.11010509784827482</v>
      </c>
      <c r="H102" s="37">
        <f>+'4.2.1.2.2'!H114/'4.2.1.2.2'!H102-1</f>
        <v>-0.12025997484134743</v>
      </c>
      <c r="I102" s="37">
        <f>+'4.2.1.2.2'!I114/'4.2.1.2.2'!I102-1</f>
        <v>-0.11430083835237859</v>
      </c>
      <c r="J102" s="38">
        <f>+'4.2.1.2.2'!J114/'4.2.1.2.2'!J102-1</f>
        <v>-0.21749494365790234</v>
      </c>
      <c r="K102" s="104">
        <f>+'4.2.1.2.2'!K114/'4.2.1.2.2'!K102-1</f>
        <v>-0.11142147422728077</v>
      </c>
    </row>
    <row r="103" spans="1:11">
      <c r="A103" s="249"/>
      <c r="B103" s="10" t="s">
        <v>8</v>
      </c>
      <c r="C103" s="20">
        <f>+'4.2.1.2.2'!C115/'4.2.1.2.2'!C103-1</f>
        <v>-0.10324784610418303</v>
      </c>
      <c r="D103" s="37">
        <f>+'4.2.1.2.2'!D115/'4.2.1.2.2'!D103-1</f>
        <v>-0.11275397567952905</v>
      </c>
      <c r="E103" s="204">
        <f>+'4.2.1.2.2'!E115/'4.2.1.2.2'!E103-1</f>
        <v>-7.9917664606814376E-2</v>
      </c>
      <c r="F103" s="37">
        <f>+'4.2.1.2.2'!F115/'4.2.1.2.2'!F103-1</f>
        <v>-0.11498878951514668</v>
      </c>
      <c r="G103" s="37">
        <f>+'4.2.1.2.2'!G115/'4.2.1.2.2'!G103-1</f>
        <v>-9.9458607086352568E-2</v>
      </c>
      <c r="H103" s="37">
        <f>+'4.2.1.2.2'!H115/'4.2.1.2.2'!H103-1</f>
        <v>-0.10572450144339474</v>
      </c>
      <c r="I103" s="37">
        <f>+'4.2.1.2.2'!I115/'4.2.1.2.2'!I103-1</f>
        <v>-0.10711655533721587</v>
      </c>
      <c r="J103" s="38">
        <f>+'4.2.1.2.2'!J115/'4.2.1.2.2'!J103-1</f>
        <v>-5.7840695805782882E-2</v>
      </c>
      <c r="K103" s="104">
        <f>+'4.2.1.2.2'!K115/'4.2.1.2.2'!K103-1</f>
        <v>-0.10356530207603309</v>
      </c>
    </row>
    <row r="104" spans="1:11">
      <c r="A104" s="249"/>
      <c r="B104" s="10" t="s">
        <v>9</v>
      </c>
      <c r="C104" s="20">
        <f>+'4.2.1.2.2'!C116/'4.2.1.2.2'!C104-1</f>
        <v>-9.5539396939931631E-2</v>
      </c>
      <c r="D104" s="37">
        <f>+'4.2.1.2.2'!D116/'4.2.1.2.2'!D104-1</f>
        <v>-0.14411746343619736</v>
      </c>
      <c r="E104" s="204">
        <f>+'4.2.1.2.2'!E116/'4.2.1.2.2'!E104-1</f>
        <v>-0.11945201930870819</v>
      </c>
      <c r="F104" s="37">
        <f>+'4.2.1.2.2'!F116/'4.2.1.2.2'!F104-1</f>
        <v>-0.13290530081544871</v>
      </c>
      <c r="G104" s="37">
        <f>+'4.2.1.2.2'!G116/'4.2.1.2.2'!G104-1</f>
        <v>-0.13131941067066366</v>
      </c>
      <c r="H104" s="37">
        <f>+'4.2.1.2.2'!H116/'4.2.1.2.2'!H104-1</f>
        <v>-0.13534628743634902</v>
      </c>
      <c r="I104" s="37">
        <f>+'4.2.1.2.2'!I116/'4.2.1.2.2'!I104-1</f>
        <v>-0.14481225222580563</v>
      </c>
      <c r="J104" s="38">
        <f>+'4.2.1.2.2'!J116/'4.2.1.2.2'!J104-1</f>
        <v>-4.0421518165009274E-2</v>
      </c>
      <c r="K104" s="104">
        <f>+'4.2.1.2.2'!K116/'4.2.1.2.2'!K104-1</f>
        <v>-0.12884005329191339</v>
      </c>
    </row>
    <row r="105" spans="1:11">
      <c r="A105" s="249"/>
      <c r="B105" s="10" t="s">
        <v>10</v>
      </c>
      <c r="C105" s="20">
        <f>+'4.2.1.2.2'!C117/'4.2.1.2.2'!C105-1</f>
        <v>-8.6714242036712963E-2</v>
      </c>
      <c r="D105" s="37">
        <f>+'4.2.1.2.2'!D117/'4.2.1.2.2'!D105-1</f>
        <v>-0.1802776460781722</v>
      </c>
      <c r="E105" s="204">
        <f>+'4.2.1.2.2'!E117/'4.2.1.2.2'!E105-1</f>
        <v>-0.10895573087409616</v>
      </c>
      <c r="F105" s="37">
        <f>+'4.2.1.2.2'!F117/'4.2.1.2.2'!F105-1</f>
        <v>-0.12558852219516325</v>
      </c>
      <c r="G105" s="37">
        <f>+'4.2.1.2.2'!G117/'4.2.1.2.2'!G105-1</f>
        <v>-0.1187238236923146</v>
      </c>
      <c r="H105" s="37">
        <f>+'4.2.1.2.2'!H117/'4.2.1.2.2'!H105-1</f>
        <v>-0.10427883507252023</v>
      </c>
      <c r="I105" s="37">
        <f>+'4.2.1.2.2'!I117/'4.2.1.2.2'!I105-1</f>
        <v>-0.12407333484116823</v>
      </c>
      <c r="J105" s="38">
        <f>+'4.2.1.2.2'!J117/'4.2.1.2.2'!J105-1</f>
        <v>-8.6860749710163554E-2</v>
      </c>
      <c r="K105" s="104">
        <f>+'4.2.1.2.2'!K117/'4.2.1.2.2'!K105-1</f>
        <v>-0.11572346082390272</v>
      </c>
    </row>
    <row r="106" spans="1:11">
      <c r="A106" s="249"/>
      <c r="B106" s="10" t="s">
        <v>11</v>
      </c>
      <c r="C106" s="20">
        <f>+'4.2.1.2.2'!C118/'4.2.1.2.2'!C106-1</f>
        <v>-4.2149449753450363E-2</v>
      </c>
      <c r="D106" s="37">
        <f>+'4.2.1.2.2'!D118/'4.2.1.2.2'!D106-1</f>
        <v>-0.15184680542003182</v>
      </c>
      <c r="E106" s="204">
        <f>+'4.2.1.2.2'!E118/'4.2.1.2.2'!E106-1</f>
        <v>-8.5558114085085069E-2</v>
      </c>
      <c r="F106" s="37">
        <f>+'4.2.1.2.2'!F118/'4.2.1.2.2'!F106-1</f>
        <v>-0.11962839669130254</v>
      </c>
      <c r="G106" s="37">
        <f>+'4.2.1.2.2'!G118/'4.2.1.2.2'!G106-1</f>
        <v>-9.0211359473324926E-2</v>
      </c>
      <c r="H106" s="37">
        <f>+'4.2.1.2.2'!H118/'4.2.1.2.2'!H106-1</f>
        <v>-9.310316859987311E-2</v>
      </c>
      <c r="I106" s="37">
        <f>+'4.2.1.2.2'!I118/'4.2.1.2.2'!I106-1</f>
        <v>-9.2169188758675635E-2</v>
      </c>
      <c r="J106" s="38">
        <f>+'4.2.1.2.2'!J118/'4.2.1.2.2'!J106-1</f>
        <v>-3.1600109545386612E-2</v>
      </c>
      <c r="K106" s="104">
        <f>+'4.2.1.2.2'!K118/'4.2.1.2.2'!K106-1</f>
        <v>-9.7916721827400188E-2</v>
      </c>
    </row>
    <row r="107" spans="1:11" ht="15" thickBot="1">
      <c r="A107" s="250"/>
      <c r="B107" s="11" t="s">
        <v>12</v>
      </c>
      <c r="C107" s="39">
        <f>+'4.2.1.2.2'!C119/'4.2.1.2.2'!C107-1</f>
        <v>-0.22462564998692769</v>
      </c>
      <c r="D107" s="40">
        <f>+'4.2.1.2.2'!D119/'4.2.1.2.2'!D107-1</f>
        <v>-0.32909659771719957</v>
      </c>
      <c r="E107" s="205">
        <f>+'4.2.1.2.2'!E119/'4.2.1.2.2'!E107-1</f>
        <v>-0.22344871325756221</v>
      </c>
      <c r="F107" s="40">
        <f>+'4.2.1.2.2'!F119/'4.2.1.2.2'!F107-1</f>
        <v>-0.2679196167959742</v>
      </c>
      <c r="G107" s="40">
        <f>+'4.2.1.2.2'!G119/'4.2.1.2.2'!G107-1</f>
        <v>-0.24417892510601003</v>
      </c>
      <c r="H107" s="40">
        <f>+'4.2.1.2.2'!H119/'4.2.1.2.2'!H107-1</f>
        <v>-0.27358934027690884</v>
      </c>
      <c r="I107" s="40">
        <f>+'4.2.1.2.2'!I119/'4.2.1.2.2'!I107-1</f>
        <v>-0.2223128122651763</v>
      </c>
      <c r="J107" s="41">
        <f>+'4.2.1.2.2'!J119/'4.2.1.2.2'!J107-1</f>
        <v>-8.9614907540740529E-2</v>
      </c>
      <c r="K107" s="105">
        <f>+'4.2.1.2.2'!K119/'4.2.1.2.2'!K107-1</f>
        <v>-0.25501437138386207</v>
      </c>
    </row>
    <row r="108" spans="1:11">
      <c r="A108" s="249" t="s">
        <v>41</v>
      </c>
      <c r="B108" s="12" t="s">
        <v>1</v>
      </c>
      <c r="C108" s="42">
        <f>+'4.2.1.2.2'!C120/'4.2.1.2.2'!C108-1</f>
        <v>-0.19882883298913567</v>
      </c>
      <c r="D108" s="43">
        <f>+'4.2.1.2.2'!D120/'4.2.1.2.2'!D108-1</f>
        <v>-0.30225936912775009</v>
      </c>
      <c r="E108" s="206">
        <f>+'4.2.1.2.2'!E120/'4.2.1.2.2'!E108-1</f>
        <v>-0.16490516849363146</v>
      </c>
      <c r="F108" s="43">
        <f>+'4.2.1.2.2'!F120/'4.2.1.2.2'!F108-1</f>
        <v>-0.21148669761208305</v>
      </c>
      <c r="G108" s="43">
        <f>+'4.2.1.2.2'!G120/'4.2.1.2.2'!G108-1</f>
        <v>-0.20826215510414359</v>
      </c>
      <c r="H108" s="43">
        <f>+'4.2.1.2.2'!H120/'4.2.1.2.2'!H108-1</f>
        <v>-0.21009853462200034</v>
      </c>
      <c r="I108" s="43">
        <f>+'4.2.1.2.2'!I120/'4.2.1.2.2'!I108-1</f>
        <v>-0.1602513454111516</v>
      </c>
      <c r="J108" s="44">
        <f>+'4.2.1.2.2'!J120/'4.2.1.2.2'!J108-1</f>
        <v>-0.27234107860891987</v>
      </c>
      <c r="K108" s="104">
        <f>+'4.2.1.2.2'!K120/'4.2.1.2.2'!K108-1</f>
        <v>-0.20301533785682724</v>
      </c>
    </row>
    <row r="109" spans="1:11">
      <c r="A109" s="249"/>
      <c r="B109" s="10" t="s">
        <v>2</v>
      </c>
      <c r="C109" s="20">
        <f>+'4.2.1.2.2'!C121/'4.2.1.2.2'!C109-1</f>
        <v>-0.23830370182931848</v>
      </c>
      <c r="D109" s="37">
        <f>+'4.2.1.2.2'!D121/'4.2.1.2.2'!D109-1</f>
        <v>-0.36570628101035596</v>
      </c>
      <c r="E109" s="204">
        <f>+'4.2.1.2.2'!E121/'4.2.1.2.2'!E109-1</f>
        <v>-0.18524475987465849</v>
      </c>
      <c r="F109" s="37">
        <f>+'4.2.1.2.2'!F121/'4.2.1.2.2'!F109-1</f>
        <v>-0.23326965344539674</v>
      </c>
      <c r="G109" s="37">
        <f>+'4.2.1.2.2'!G121/'4.2.1.2.2'!G109-1</f>
        <v>-0.21278514990002728</v>
      </c>
      <c r="H109" s="37">
        <f>+'4.2.1.2.2'!H121/'4.2.1.2.2'!H109-1</f>
        <v>-0.22259057109989844</v>
      </c>
      <c r="I109" s="37">
        <f>+'4.2.1.2.2'!I121/'4.2.1.2.2'!I109-1</f>
        <v>-0.15226699579295899</v>
      </c>
      <c r="J109" s="38">
        <f>+'4.2.1.2.2'!J121/'4.2.1.2.2'!J109-1</f>
        <v>-0.25968664423059862</v>
      </c>
      <c r="K109" s="104">
        <f>+'4.2.1.2.2'!K121/'4.2.1.2.2'!K109-1</f>
        <v>-0.22171637106539432</v>
      </c>
    </row>
    <row r="110" spans="1:11">
      <c r="A110" s="249"/>
      <c r="B110" s="10" t="s">
        <v>3</v>
      </c>
      <c r="C110" s="20">
        <f>+'4.2.1.2.2'!C122/'4.2.1.2.2'!C110-1</f>
        <v>-0.26351246514231996</v>
      </c>
      <c r="D110" s="37">
        <f>+'4.2.1.2.2'!D122/'4.2.1.2.2'!D110-1</f>
        <v>-0.39276696424723312</v>
      </c>
      <c r="E110" s="204">
        <f>+'4.2.1.2.2'!E122/'4.2.1.2.2'!E110-1</f>
        <v>-0.22421331627398566</v>
      </c>
      <c r="F110" s="37">
        <f>+'4.2.1.2.2'!F122/'4.2.1.2.2'!F110-1</f>
        <v>-0.26666161235567831</v>
      </c>
      <c r="G110" s="37">
        <f>+'4.2.1.2.2'!G122/'4.2.1.2.2'!G110-1</f>
        <v>-0.24563198438889333</v>
      </c>
      <c r="H110" s="37">
        <f>+'4.2.1.2.2'!H122/'4.2.1.2.2'!H110-1</f>
        <v>-0.25309522643456206</v>
      </c>
      <c r="I110" s="37">
        <f>+'4.2.1.2.2'!I122/'4.2.1.2.2'!I110-1</f>
        <v>-0.19267687756483931</v>
      </c>
      <c r="J110" s="38">
        <f>+'4.2.1.2.2'!J122/'4.2.1.2.2'!J110-1</f>
        <v>-0.19980750591377083</v>
      </c>
      <c r="K110" s="104">
        <f>+'4.2.1.2.2'!K122/'4.2.1.2.2'!K110-1</f>
        <v>-0.2539669068515088</v>
      </c>
    </row>
    <row r="111" spans="1:11">
      <c r="A111" s="249"/>
      <c r="B111" s="10" t="s">
        <v>4</v>
      </c>
      <c r="C111" s="20">
        <f>+'4.2.1.2.2'!C123/'4.2.1.2.2'!C111-1</f>
        <v>-0.24219721550538109</v>
      </c>
      <c r="D111" s="37">
        <f>+'4.2.1.2.2'!D123/'4.2.1.2.2'!D111-1</f>
        <v>-0.39693688092159818</v>
      </c>
      <c r="E111" s="204">
        <f>+'4.2.1.2.2'!E123/'4.2.1.2.2'!E111-1</f>
        <v>-0.1568988417729299</v>
      </c>
      <c r="F111" s="37">
        <f>+'4.2.1.2.2'!F123/'4.2.1.2.2'!F111-1</f>
        <v>-0.24471633406585269</v>
      </c>
      <c r="G111" s="37">
        <f>+'4.2.1.2.2'!G123/'4.2.1.2.2'!G111-1</f>
        <v>-0.23296055637264945</v>
      </c>
      <c r="H111" s="37">
        <f>+'4.2.1.2.2'!H123/'4.2.1.2.2'!H111-1</f>
        <v>-0.18582083396905424</v>
      </c>
      <c r="I111" s="37">
        <f>+'4.2.1.2.2'!I123/'4.2.1.2.2'!I111-1</f>
        <v>-0.11777370770932094</v>
      </c>
      <c r="J111" s="38">
        <f>+'4.2.1.2.2'!J123/'4.2.1.2.2'!J111-1</f>
        <v>-0.35686638705811868</v>
      </c>
      <c r="K111" s="104">
        <f>+'4.2.1.2.2'!K123/'4.2.1.2.2'!K111-1</f>
        <v>-0.21415609893524357</v>
      </c>
    </row>
    <row r="112" spans="1:11">
      <c r="A112" s="249"/>
      <c r="B112" s="10" t="s">
        <v>5</v>
      </c>
      <c r="C112" s="20">
        <f>+'4.2.1.2.2'!C124/'4.2.1.2.2'!C112-1</f>
        <v>-0.19799334767269172</v>
      </c>
      <c r="D112" s="37">
        <f>+'4.2.1.2.2'!D124/'4.2.1.2.2'!D112-1</f>
        <v>-0.28925962436396424</v>
      </c>
      <c r="E112" s="204">
        <f>+'4.2.1.2.2'!E124/'4.2.1.2.2'!E112-1</f>
        <v>-0.14252707879275761</v>
      </c>
      <c r="F112" s="37">
        <f>+'4.2.1.2.2'!F124/'4.2.1.2.2'!F112-1</f>
        <v>-0.2375525029651625</v>
      </c>
      <c r="G112" s="37">
        <f>+'4.2.1.2.2'!G124/'4.2.1.2.2'!G112-1</f>
        <v>-0.19172300070137738</v>
      </c>
      <c r="H112" s="37">
        <f>+'4.2.1.2.2'!H124/'4.2.1.2.2'!H112-1</f>
        <v>-0.18289563973237788</v>
      </c>
      <c r="I112" s="37">
        <f>+'4.2.1.2.2'!I124/'4.2.1.2.2'!I112-1</f>
        <v>-0.12336312054359466</v>
      </c>
      <c r="J112" s="38">
        <f>+'4.2.1.2.2'!J124/'4.2.1.2.2'!J112-1</f>
        <v>-0.28632538150852549</v>
      </c>
      <c r="K112" s="104">
        <f>+'4.2.1.2.2'!K124/'4.2.1.2.2'!K112-1</f>
        <v>-0.19619191856446805</v>
      </c>
    </row>
    <row r="113" spans="1:11">
      <c r="A113" s="249"/>
      <c r="B113" s="10" t="s">
        <v>6</v>
      </c>
      <c r="C113" s="20">
        <f>+'4.2.1.2.2'!C125/'4.2.1.2.2'!C113-1</f>
        <v>-0.19002931311480031</v>
      </c>
      <c r="D113" s="37">
        <f>+'4.2.1.2.2'!D125/'4.2.1.2.2'!D113-1</f>
        <v>-0.4053486240535995</v>
      </c>
      <c r="E113" s="204">
        <f>+'4.2.1.2.2'!E125/'4.2.1.2.2'!E113-1</f>
        <v>-0.16478853436421792</v>
      </c>
      <c r="F113" s="37">
        <f>+'4.2.1.2.2'!F125/'4.2.1.2.2'!F113-1</f>
        <v>-0.25294461309334293</v>
      </c>
      <c r="G113" s="37">
        <f>+'4.2.1.2.2'!G125/'4.2.1.2.2'!G113-1</f>
        <v>-0.24889550492551915</v>
      </c>
      <c r="H113" s="37">
        <f>+'4.2.1.2.2'!H125/'4.2.1.2.2'!H113-1</f>
        <v>-0.17339278366218835</v>
      </c>
      <c r="I113" s="37">
        <f>+'4.2.1.2.2'!I125/'4.2.1.2.2'!I113-1</f>
        <v>-0.11537585538791328</v>
      </c>
      <c r="J113" s="38">
        <f>+'4.2.1.2.2'!J125/'4.2.1.2.2'!J113-1</f>
        <v>-0.18202949300409033</v>
      </c>
      <c r="K113" s="104">
        <f>+'4.2.1.2.2'!K125/'4.2.1.2.2'!K113-1</f>
        <v>-0.211813056244888</v>
      </c>
    </row>
    <row r="114" spans="1:11">
      <c r="A114" s="249"/>
      <c r="B114" s="10" t="s">
        <v>7</v>
      </c>
      <c r="C114" s="20">
        <f>+'4.2.1.2.2'!C126/'4.2.1.2.2'!C114-1</f>
        <v>-0.10546643762733654</v>
      </c>
      <c r="D114" s="37">
        <f>+'4.2.1.2.2'!D126/'4.2.1.2.2'!D114-1</f>
        <v>-0.38413969215795796</v>
      </c>
      <c r="E114" s="204">
        <f>+'4.2.1.2.2'!E126/'4.2.1.2.2'!E114-1</f>
        <v>-8.4503369662908501E-2</v>
      </c>
      <c r="F114" s="37">
        <f>+'4.2.1.2.2'!F126/'4.2.1.2.2'!F114-1</f>
        <v>-0.17264550718739335</v>
      </c>
      <c r="G114" s="37">
        <f>+'4.2.1.2.2'!G126/'4.2.1.2.2'!G114-1</f>
        <v>-0.18334059445716866</v>
      </c>
      <c r="H114" s="37">
        <f>+'4.2.1.2.2'!H126/'4.2.1.2.2'!H114-1</f>
        <v>-8.2598016301548061E-2</v>
      </c>
      <c r="I114" s="37">
        <f>+'4.2.1.2.2'!I126/'4.2.1.2.2'!I114-1</f>
        <v>2.9506221549087108E-3</v>
      </c>
      <c r="J114" s="38">
        <f>+'4.2.1.2.2'!J126/'4.2.1.2.2'!J114-1</f>
        <v>5.0820025231545607E-2</v>
      </c>
      <c r="K114" s="104">
        <f>+'4.2.1.2.2'!K126/'4.2.1.2.2'!K114-1</f>
        <v>-0.1292507041404799</v>
      </c>
    </row>
    <row r="115" spans="1:11">
      <c r="A115" s="249"/>
      <c r="B115" s="10" t="s">
        <v>8</v>
      </c>
      <c r="C115" s="20">
        <f>+'4.2.1.2.2'!C127/'4.2.1.2.2'!C115-1</f>
        <v>-0.10487702417158107</v>
      </c>
      <c r="D115" s="37">
        <f>+'4.2.1.2.2'!D127/'4.2.1.2.2'!D115-1</f>
        <v>-0.41240839786062111</v>
      </c>
      <c r="E115" s="204">
        <f>+'4.2.1.2.2'!E127/'4.2.1.2.2'!E115-1</f>
        <v>-0.14029680467710337</v>
      </c>
      <c r="F115" s="37">
        <f>+'4.2.1.2.2'!F127/'4.2.1.2.2'!F115-1</f>
        <v>-0.25525036524621736</v>
      </c>
      <c r="G115" s="37">
        <f>+'4.2.1.2.2'!G127/'4.2.1.2.2'!G115-1</f>
        <v>-0.28909618066476073</v>
      </c>
      <c r="H115" s="37">
        <f>+'4.2.1.2.2'!H127/'4.2.1.2.2'!H115-1</f>
        <v>-0.11182228487753121</v>
      </c>
      <c r="I115" s="37">
        <f>+'4.2.1.2.2'!I127/'4.2.1.2.2'!I115-1</f>
        <v>9.6859118412284673E-5</v>
      </c>
      <c r="J115" s="38">
        <f>+'4.2.1.2.2'!J127/'4.2.1.2.2'!J115-1</f>
        <v>-6.6300356761542667E-2</v>
      </c>
      <c r="K115" s="104">
        <f>+'4.2.1.2.2'!K127/'4.2.1.2.2'!K115-1</f>
        <v>-0.1844228584294183</v>
      </c>
    </row>
    <row r="116" spans="1:11">
      <c r="A116" s="249"/>
      <c r="B116" s="10" t="s">
        <v>9</v>
      </c>
      <c r="C116" s="20">
        <f>+'4.2.1.2.2'!C128/'4.2.1.2.2'!C116-1</f>
        <v>-9.5263390631755485E-2</v>
      </c>
      <c r="D116" s="37">
        <f>+'4.2.1.2.2'!D128/'4.2.1.2.2'!D116-1</f>
        <v>-0.42612426343096121</v>
      </c>
      <c r="E116" s="204">
        <f>+'4.2.1.2.2'!E128/'4.2.1.2.2'!E116-1</f>
        <v>-8.7302429595414344E-2</v>
      </c>
      <c r="F116" s="37">
        <f>+'4.2.1.2.2'!F128/'4.2.1.2.2'!F116-1</f>
        <v>-0.28964219216176257</v>
      </c>
      <c r="G116" s="37">
        <f>+'4.2.1.2.2'!G128/'4.2.1.2.2'!G116-1</f>
        <v>-0.35889375905710363</v>
      </c>
      <c r="H116" s="37">
        <f>+'4.2.1.2.2'!H128/'4.2.1.2.2'!H116-1</f>
        <v>-6.4785679232604254E-2</v>
      </c>
      <c r="I116" s="37">
        <f>+'4.2.1.2.2'!I128/'4.2.1.2.2'!I116-1</f>
        <v>7.1116104726064444E-2</v>
      </c>
      <c r="J116" s="38">
        <f>+'4.2.1.2.2'!J128/'4.2.1.2.2'!J116-1</f>
        <v>-0.20325875391395487</v>
      </c>
      <c r="K116" s="104">
        <f>+'4.2.1.2.2'!K128/'4.2.1.2.2'!K116-1</f>
        <v>-0.17930955252082792</v>
      </c>
    </row>
    <row r="117" spans="1:11">
      <c r="A117" s="249"/>
      <c r="B117" s="10" t="s">
        <v>10</v>
      </c>
      <c r="C117" s="20">
        <f>+'4.2.1.2.2'!C129/'4.2.1.2.2'!C117-1</f>
        <v>-5.6606464891157726E-2</v>
      </c>
      <c r="D117" s="37">
        <f>+'4.2.1.2.2'!D129/'4.2.1.2.2'!D117-1</f>
        <v>-0.39178789665088753</v>
      </c>
      <c r="E117" s="204">
        <f>+'4.2.1.2.2'!E129/'4.2.1.2.2'!E117-1</f>
        <v>-6.4174179676183885E-2</v>
      </c>
      <c r="F117" s="37">
        <f>+'4.2.1.2.2'!F129/'4.2.1.2.2'!F117-1</f>
        <v>-0.26890220343819526</v>
      </c>
      <c r="G117" s="37">
        <f>+'4.2.1.2.2'!G129/'4.2.1.2.2'!G117-1</f>
        <v>-0.33963806604413405</v>
      </c>
      <c r="H117" s="37">
        <f>+'4.2.1.2.2'!H129/'4.2.1.2.2'!H117-1</f>
        <v>-4.5138085498641178E-2</v>
      </c>
      <c r="I117" s="37">
        <f>+'4.2.1.2.2'!I129/'4.2.1.2.2'!I117-1</f>
        <v>9.4073199649201245E-2</v>
      </c>
      <c r="J117" s="38">
        <f>+'4.2.1.2.2'!J129/'4.2.1.2.2'!J117-1</f>
        <v>-0.16594721175956095</v>
      </c>
      <c r="K117" s="104">
        <f>+'4.2.1.2.2'!K129/'4.2.1.2.2'!K117-1</f>
        <v>-0.15559826921535835</v>
      </c>
    </row>
    <row r="118" spans="1:11">
      <c r="A118" s="249"/>
      <c r="B118" s="10" t="s">
        <v>11</v>
      </c>
      <c r="C118" s="20">
        <f>+'4.2.1.2.2'!C130/'4.2.1.2.2'!C118-1</f>
        <v>-6.0428898235072692E-2</v>
      </c>
      <c r="D118" s="37">
        <f>+'4.2.1.2.2'!D130/'4.2.1.2.2'!D118-1</f>
        <v>-0.36205552171264466</v>
      </c>
      <c r="E118" s="204">
        <f>+'4.2.1.2.2'!E130/'4.2.1.2.2'!E118-1</f>
        <v>-8.68211509813821E-2</v>
      </c>
      <c r="F118" s="37">
        <f>+'4.2.1.2.2'!F130/'4.2.1.2.2'!F118-1</f>
        <v>-0.16827330739005786</v>
      </c>
      <c r="G118" s="37">
        <f>+'4.2.1.2.2'!G130/'4.2.1.2.2'!G118-1</f>
        <v>-0.26132518081284983</v>
      </c>
      <c r="H118" s="37">
        <f>+'4.2.1.2.2'!H130/'4.2.1.2.2'!H118-1</f>
        <v>-5.379387662658297E-2</v>
      </c>
      <c r="I118" s="37">
        <f>+'4.2.1.2.2'!I130/'4.2.1.2.2'!I118-1</f>
        <v>7.2295662218490264E-2</v>
      </c>
      <c r="J118" s="38">
        <f>+'4.2.1.2.2'!J130/'4.2.1.2.2'!J118-1</f>
        <v>-0.26801725079858862</v>
      </c>
      <c r="K118" s="104">
        <f>+'4.2.1.2.2'!K130/'4.2.1.2.2'!K118-1</f>
        <v>-0.12204009390257076</v>
      </c>
    </row>
    <row r="119" spans="1:11" ht="15" thickBot="1">
      <c r="A119" s="250"/>
      <c r="B119" s="11" t="s">
        <v>12</v>
      </c>
      <c r="C119" s="39">
        <f>+'4.2.1.2.2'!C131/'4.2.1.2.2'!C119-1</f>
        <v>0.11883401148416839</v>
      </c>
      <c r="D119" s="40">
        <f>+'4.2.1.2.2'!D131/'4.2.1.2.2'!D119-1</f>
        <v>8.6627571756037192E-3</v>
      </c>
      <c r="E119" s="205">
        <f>+'4.2.1.2.2'!E131/'4.2.1.2.2'!E119-1</f>
        <v>0.12304837408257252</v>
      </c>
      <c r="F119" s="40">
        <f>+'4.2.1.2.2'!F131/'4.2.1.2.2'!F119-1</f>
        <v>-4.4882664082057655E-3</v>
      </c>
      <c r="G119" s="40">
        <f>+'4.2.1.2.2'!G131/'4.2.1.2.2'!G119-1</f>
        <v>-8.9901319558254311E-2</v>
      </c>
      <c r="H119" s="40">
        <f>+'4.2.1.2.2'!H131/'4.2.1.2.2'!H119-1</f>
        <v>0.2112425778647391</v>
      </c>
      <c r="I119" s="40">
        <f>+'4.2.1.2.2'!I131/'4.2.1.2.2'!I119-1</f>
        <v>0.30765963897055926</v>
      </c>
      <c r="J119" s="41">
        <f>+'4.2.1.2.2'!J131/'4.2.1.2.2'!J119-1</f>
        <v>-0.11970369674332648</v>
      </c>
      <c r="K119" s="105">
        <f>+'4.2.1.2.2'!K131/'4.2.1.2.2'!K119-1</f>
        <v>8.4641986562896232E-2</v>
      </c>
    </row>
    <row r="120" spans="1:11">
      <c r="A120" s="249" t="s">
        <v>42</v>
      </c>
      <c r="B120" s="12" t="s">
        <v>1</v>
      </c>
      <c r="C120" s="42">
        <f>+'4.2.1.2.2'!C132/'4.2.1.2.2'!C120-1</f>
        <v>0.11506929742801053</v>
      </c>
      <c r="D120" s="43">
        <f>+'4.2.1.2.2'!D132/'4.2.1.2.2'!D120-1</f>
        <v>7.6083177327710416E-3</v>
      </c>
      <c r="E120" s="206">
        <f>+'4.2.1.2.2'!E132/'4.2.1.2.2'!E120-1</f>
        <v>1.6922150958691873E-2</v>
      </c>
      <c r="F120" s="43">
        <f>+'4.2.1.2.2'!F132/'4.2.1.2.2'!F120-1</f>
        <v>-0.16522500294613163</v>
      </c>
      <c r="G120" s="43">
        <f>+'4.2.1.2.2'!G132/'4.2.1.2.2'!G120-1</f>
        <v>-0.16828304342845157</v>
      </c>
      <c r="H120" s="43">
        <f>+'4.2.1.2.2'!H132/'4.2.1.2.2'!H120-1</f>
        <v>7.4387646779161987E-2</v>
      </c>
      <c r="I120" s="43">
        <f>+'4.2.1.2.2'!I132/'4.2.1.2.2'!I120-1</f>
        <v>0.19664996738783502</v>
      </c>
      <c r="J120" s="44">
        <f>+'4.2.1.2.2'!J132/'4.2.1.2.2'!J120-1</f>
        <v>0.23486484662369644</v>
      </c>
      <c r="K120" s="104">
        <f>+'4.2.1.2.2'!K132/'4.2.1.2.2'!K120-1</f>
        <v>-2.8601115723896564E-2</v>
      </c>
    </row>
    <row r="121" spans="1:11">
      <c r="A121" s="249"/>
      <c r="B121" s="10" t="s">
        <v>2</v>
      </c>
      <c r="C121" s="20">
        <f>+'4.2.1.2.2'!C133/'4.2.1.2.2'!C121-1</f>
        <v>0.15233204021533364</v>
      </c>
      <c r="D121" s="37">
        <f>+'4.2.1.2.2'!D133/'4.2.1.2.2'!D121-1</f>
        <v>5.581681479936984E-3</v>
      </c>
      <c r="E121" s="204">
        <f>+'4.2.1.2.2'!E133/'4.2.1.2.2'!E121-1</f>
        <v>2.2324002068223825E-2</v>
      </c>
      <c r="F121" s="37">
        <f>+'4.2.1.2.2'!F133/'4.2.1.2.2'!F121-1</f>
        <v>-0.15115716258070766</v>
      </c>
      <c r="G121" s="37">
        <f>+'4.2.1.2.2'!G133/'4.2.1.2.2'!G121-1</f>
        <v>-0.14866698518190002</v>
      </c>
      <c r="H121" s="37">
        <f>+'4.2.1.2.2'!H133/'4.2.1.2.2'!H121-1</f>
        <v>9.5698425606438375E-2</v>
      </c>
      <c r="I121" s="37">
        <f>+'4.2.1.2.2'!I133/'4.2.1.2.2'!I121-1</f>
        <v>0.17133199734856253</v>
      </c>
      <c r="J121" s="38">
        <f>+'4.2.1.2.2'!J133/'4.2.1.2.2'!J121-1</f>
        <v>4.1033179671958298E-2</v>
      </c>
      <c r="K121" s="104">
        <f>+'4.2.1.2.2'!K133/'4.2.1.2.2'!K121-1</f>
        <v>-1.6653637028543278E-2</v>
      </c>
    </row>
    <row r="122" spans="1:11">
      <c r="A122" s="249"/>
      <c r="B122" s="10" t="s">
        <v>3</v>
      </c>
      <c r="C122" s="20">
        <f>+'4.2.1.2.2'!C134/'4.2.1.2.2'!C122-1</f>
        <v>0.21406407867063226</v>
      </c>
      <c r="D122" s="37">
        <f>+'4.2.1.2.2'!D134/'4.2.1.2.2'!D122-1</f>
        <v>5.2722842853279328E-2</v>
      </c>
      <c r="E122" s="204">
        <f>+'4.2.1.2.2'!E134/'4.2.1.2.2'!E122-1</f>
        <v>5.5427774876988245E-2</v>
      </c>
      <c r="F122" s="37">
        <f>+'4.2.1.2.2'!F134/'4.2.1.2.2'!F122-1</f>
        <v>-0.10941362754550887</v>
      </c>
      <c r="G122" s="37">
        <f>+'4.2.1.2.2'!G134/'4.2.1.2.2'!G122-1</f>
        <v>-0.12570598770888031</v>
      </c>
      <c r="H122" s="37">
        <f>+'4.2.1.2.2'!H134/'4.2.1.2.2'!H122-1</f>
        <v>0.11558343292237616</v>
      </c>
      <c r="I122" s="37">
        <f>+'4.2.1.2.2'!I134/'4.2.1.2.2'!I122-1</f>
        <v>0.22551061104128389</v>
      </c>
      <c r="J122" s="38">
        <f>+'4.2.1.2.2'!J134/'4.2.1.2.2'!J122-1</f>
        <v>0.22069660675261304</v>
      </c>
      <c r="K122" s="104">
        <f>+'4.2.1.2.2'!K134/'4.2.1.2.2'!K122-1</f>
        <v>2.0206143026915147E-2</v>
      </c>
    </row>
    <row r="123" spans="1:11">
      <c r="A123" s="249"/>
      <c r="B123" s="10" t="s">
        <v>4</v>
      </c>
      <c r="C123" s="20">
        <f>+'4.2.1.2.2'!C135/'4.2.1.2.2'!C123-1</f>
        <v>0.25859926992442839</v>
      </c>
      <c r="D123" s="37">
        <f>+'4.2.1.2.2'!D135/'4.2.1.2.2'!D123-1</f>
        <v>8.2168674385900253E-2</v>
      </c>
      <c r="E123" s="204">
        <f>+'4.2.1.2.2'!E135/'4.2.1.2.2'!E123-1</f>
        <v>0.10186527781703147</v>
      </c>
      <c r="F123" s="37">
        <f>+'4.2.1.2.2'!F135/'4.2.1.2.2'!F123-1</f>
        <v>-1.1224108498998575E-2</v>
      </c>
      <c r="G123" s="37">
        <f>+'4.2.1.2.2'!G135/'4.2.1.2.2'!G123-1</f>
        <v>-7.0946096361867994E-2</v>
      </c>
      <c r="H123" s="37">
        <f>+'4.2.1.2.2'!H135/'4.2.1.2.2'!H123-1</f>
        <v>0.20496638486417429</v>
      </c>
      <c r="I123" s="37">
        <f>+'4.2.1.2.2'!I135/'4.2.1.2.2'!I123-1</f>
        <v>0.28306699877022967</v>
      </c>
      <c r="J123" s="38">
        <f>+'4.2.1.2.2'!J135/'4.2.1.2.2'!J123-1</f>
        <v>0.1394087889769795</v>
      </c>
      <c r="K123" s="104">
        <f>+'4.2.1.2.2'!K135/'4.2.1.2.2'!K123-1</f>
        <v>9.4856830778996315E-2</v>
      </c>
    </row>
    <row r="124" spans="1:11">
      <c r="A124" s="249"/>
      <c r="B124" s="10" t="s">
        <v>5</v>
      </c>
      <c r="C124" s="20">
        <f>+'4.2.1.2.2'!C136/'4.2.1.2.2'!C124-1</f>
        <v>0.20997499935204833</v>
      </c>
      <c r="D124" s="37">
        <f>+'4.2.1.2.2'!D136/'4.2.1.2.2'!D124-1</f>
        <v>8.8677279604339132E-2</v>
      </c>
      <c r="E124" s="204">
        <f>+'4.2.1.2.2'!E136/'4.2.1.2.2'!E124-1</f>
        <v>6.0217434936066461E-2</v>
      </c>
      <c r="F124" s="37">
        <f>+'4.2.1.2.2'!F136/'4.2.1.2.2'!F124-1</f>
        <v>-2.6727214083463124E-2</v>
      </c>
      <c r="G124" s="37">
        <f>+'4.2.1.2.2'!G136/'4.2.1.2.2'!G124-1</f>
        <v>-0.33053101307246857</v>
      </c>
      <c r="H124" s="37">
        <f>+'4.2.1.2.2'!H136/'4.2.1.2.2'!H124-1</f>
        <v>0.14604795136022952</v>
      </c>
      <c r="I124" s="37">
        <f>+'4.2.1.2.2'!I136/'4.2.1.2.2'!I124-1</f>
        <v>0.34447180247140241</v>
      </c>
      <c r="J124" s="38">
        <f>+'4.2.1.2.2'!J136/'4.2.1.2.2'!J124-1</f>
        <v>0.14529318836539362</v>
      </c>
      <c r="K124" s="104">
        <f>+'4.2.1.2.2'!K136/'4.2.1.2.2'!K124-1</f>
        <v>4.2474736541826763E-2</v>
      </c>
    </row>
    <row r="125" spans="1:11">
      <c r="A125" s="249"/>
      <c r="B125" s="10" t="s">
        <v>6</v>
      </c>
      <c r="C125" s="20">
        <f>+'4.2.1.2.2'!C137/'4.2.1.2.2'!C125-1</f>
        <v>0.23205924776289755</v>
      </c>
      <c r="D125" s="37">
        <f>+'4.2.1.2.2'!D137/'4.2.1.2.2'!D125-1</f>
        <v>0.11465077333086637</v>
      </c>
      <c r="E125" s="204">
        <f>+'4.2.1.2.2'!E137/'4.2.1.2.2'!E125-1</f>
        <v>9.1214836233862506E-2</v>
      </c>
      <c r="F125" s="37">
        <f>+'4.2.1.2.2'!F137/'4.2.1.2.2'!F125-1</f>
        <v>1.9997055672820396E-2</v>
      </c>
      <c r="G125" s="37">
        <f>+'4.2.1.2.2'!G137/'4.2.1.2.2'!G125-1</f>
        <v>-0.2526850750354217</v>
      </c>
      <c r="H125" s="37">
        <f>+'4.2.1.2.2'!H137/'4.2.1.2.2'!H125-1</f>
        <v>0.14600162015686213</v>
      </c>
      <c r="I125" s="37">
        <f>+'4.2.1.2.2'!I137/'4.2.1.2.2'!I125-1</f>
        <v>0.34890318085996874</v>
      </c>
      <c r="J125" s="38">
        <f>+'4.2.1.2.2'!J137/'4.2.1.2.2'!J125-1</f>
        <v>5.6141937150554488E-2</v>
      </c>
      <c r="K125" s="104">
        <f>+'4.2.1.2.2'!K137/'4.2.1.2.2'!K125-1</f>
        <v>7.5095493998055485E-2</v>
      </c>
    </row>
    <row r="126" spans="1:11">
      <c r="A126" s="249"/>
      <c r="B126" s="10" t="s">
        <v>7</v>
      </c>
      <c r="C126" s="20">
        <f>+'4.2.1.2.2'!C138/'4.2.1.2.2'!C126-1</f>
        <v>0.22611682314133463</v>
      </c>
      <c r="D126" s="37">
        <f>+'4.2.1.2.2'!D138/'4.2.1.2.2'!D126-1</f>
        <v>0.16302644324795423</v>
      </c>
      <c r="E126" s="204">
        <f>+'4.2.1.2.2'!E138/'4.2.1.2.2'!E126-1</f>
        <v>4.8232436099002518E-2</v>
      </c>
      <c r="F126" s="37">
        <f>+'4.2.1.2.2'!F138/'4.2.1.2.2'!F126-1</f>
        <v>3.0414282683661753E-2</v>
      </c>
      <c r="G126" s="37">
        <f>+'4.2.1.2.2'!G138/'4.2.1.2.2'!G126-1</f>
        <v>-0.21710984442838377</v>
      </c>
      <c r="H126" s="37">
        <f>+'4.2.1.2.2'!H138/'4.2.1.2.2'!H126-1</f>
        <v>7.7131640316644878E-2</v>
      </c>
      <c r="I126" s="37">
        <f>+'4.2.1.2.2'!I138/'4.2.1.2.2'!I126-1</f>
        <v>0.28469682773673544</v>
      </c>
      <c r="J126" s="38">
        <f>+'4.2.1.2.2'!J138/'4.2.1.2.2'!J126-1</f>
        <v>1.2515153467288931E-2</v>
      </c>
      <c r="K126" s="104">
        <f>+'4.2.1.2.2'!K138/'4.2.1.2.2'!K126-1</f>
        <v>5.5124976639678414E-2</v>
      </c>
    </row>
    <row r="127" spans="1:11">
      <c r="A127" s="249"/>
      <c r="B127" s="10" t="s">
        <v>8</v>
      </c>
      <c r="C127" s="20">
        <f>+'4.2.1.2.2'!C139/'4.2.1.2.2'!C127-1</f>
        <v>0.17422390198382787</v>
      </c>
      <c r="D127" s="37">
        <f>+'4.2.1.2.2'!D139/'4.2.1.2.2'!D127-1</f>
        <v>7.1124449105798959E-2</v>
      </c>
      <c r="E127" s="204">
        <f>+'4.2.1.2.2'!E139/'4.2.1.2.2'!E127-1</f>
        <v>1.4179920756350661E-2</v>
      </c>
      <c r="F127" s="37">
        <f>+'4.2.1.2.2'!F139/'4.2.1.2.2'!F127-1</f>
        <v>7.6304482886425218E-2</v>
      </c>
      <c r="G127" s="37">
        <f>+'4.2.1.2.2'!G139/'4.2.1.2.2'!G127-1</f>
        <v>-0.13544393201397498</v>
      </c>
      <c r="H127" s="37">
        <f>+'4.2.1.2.2'!H139/'4.2.1.2.2'!H127-1</f>
        <v>3.0334281686115183E-2</v>
      </c>
      <c r="I127" s="37">
        <f>+'4.2.1.2.2'!I139/'4.2.1.2.2'!I127-1</f>
        <v>0.2184380932982477</v>
      </c>
      <c r="J127" s="38">
        <f>+'4.2.1.2.2'!J139/'4.2.1.2.2'!J127-1</f>
        <v>4.1723608980616333E-2</v>
      </c>
      <c r="K127" s="104">
        <f>+'4.2.1.2.2'!K139/'4.2.1.2.2'!K127-1</f>
        <v>5.0778951944268069E-2</v>
      </c>
    </row>
    <row r="128" spans="1:11">
      <c r="A128" s="249"/>
      <c r="B128" s="10" t="s">
        <v>9</v>
      </c>
      <c r="C128" s="20">
        <f>+'4.2.1.2.2'!C140/'4.2.1.2.2'!C128-1</f>
        <v>0.19290483306095685</v>
      </c>
      <c r="D128" s="37">
        <f>+'4.2.1.2.2'!D140/'4.2.1.2.2'!D128-1</f>
        <v>0.25047300268680139</v>
      </c>
      <c r="E128" s="204">
        <f>+'4.2.1.2.2'!E140/'4.2.1.2.2'!E128-1</f>
        <v>6.2458452646588114E-2</v>
      </c>
      <c r="F128" s="37">
        <f>+'4.2.1.2.2'!F140/'4.2.1.2.2'!F128-1</f>
        <v>0.21553294808723478</v>
      </c>
      <c r="G128" s="37">
        <f>+'4.2.1.2.2'!G140/'4.2.1.2.2'!G128-1</f>
        <v>8.4749478904472042E-2</v>
      </c>
      <c r="H128" s="37">
        <f>+'4.2.1.2.2'!H140/'4.2.1.2.2'!H128-1</f>
        <v>0.1030680754003559</v>
      </c>
      <c r="I128" s="37">
        <f>+'4.2.1.2.2'!I140/'4.2.1.2.2'!I128-1</f>
        <v>0.23133116682401966</v>
      </c>
      <c r="J128" s="38">
        <f>+'4.2.1.2.2'!J140/'4.2.1.2.2'!J128-1</f>
        <v>-6.5363215216556192E-3</v>
      </c>
      <c r="K128" s="104">
        <f>+'4.2.1.2.2'!K140/'4.2.1.2.2'!K128-1</f>
        <v>0.14450480067034799</v>
      </c>
    </row>
    <row r="129" spans="1:11">
      <c r="A129" s="249"/>
      <c r="B129" s="10" t="s">
        <v>10</v>
      </c>
      <c r="C129" s="20">
        <f>+'4.2.1.2.2'!C141/'4.2.1.2.2'!C129-1</f>
        <v>0.17865666938094438</v>
      </c>
      <c r="D129" s="37">
        <f>+'4.2.1.2.2'!D141/'4.2.1.2.2'!D129-1</f>
        <v>0.35848905757554084</v>
      </c>
      <c r="E129" s="204">
        <f>+'4.2.1.2.2'!E141/'4.2.1.2.2'!E129-1</f>
        <v>4.973137082137713E-2</v>
      </c>
      <c r="F129" s="37">
        <f>+'4.2.1.2.2'!F141/'4.2.1.2.2'!F129-1</f>
        <v>0.20874151876007496</v>
      </c>
      <c r="G129" s="37">
        <f>+'4.2.1.2.2'!G141/'4.2.1.2.2'!G129-1</f>
        <v>7.2430399359731279E-2</v>
      </c>
      <c r="H129" s="37">
        <f>+'4.2.1.2.2'!H141/'4.2.1.2.2'!H129-1</f>
        <v>8.2404393546986698E-2</v>
      </c>
      <c r="I129" s="37">
        <f>+'4.2.1.2.2'!I141/'4.2.1.2.2'!I129-1</f>
        <v>0.17052776975927886</v>
      </c>
      <c r="J129" s="38">
        <f>+'4.2.1.2.2'!J141/'4.2.1.2.2'!J129-1</f>
        <v>0.17948869738767148</v>
      </c>
      <c r="K129" s="104">
        <f>+'4.2.1.2.2'!K141/'4.2.1.2.2'!K129-1</f>
        <v>0.13142088377425432</v>
      </c>
    </row>
    <row r="130" spans="1:11">
      <c r="A130" s="249"/>
      <c r="B130" s="10" t="s">
        <v>11</v>
      </c>
      <c r="C130" s="20">
        <f>+'4.2.1.2.2'!C142/'4.2.1.2.2'!C130-1</f>
        <v>0.13823724097285495</v>
      </c>
      <c r="D130" s="37">
        <f>+'4.2.1.2.2'!D142/'4.2.1.2.2'!D130-1</f>
        <v>0.26081832096057367</v>
      </c>
      <c r="E130" s="204">
        <f>+'4.2.1.2.2'!E142/'4.2.1.2.2'!E130-1</f>
        <v>4.5492497236065965E-4</v>
      </c>
      <c r="F130" s="37">
        <f>+'4.2.1.2.2'!F142/'4.2.1.2.2'!F130-1</f>
        <v>2.9015957720688323E-2</v>
      </c>
      <c r="G130" s="37">
        <f>+'4.2.1.2.2'!G142/'4.2.1.2.2'!G130-1</f>
        <v>-8.6212358940317424E-2</v>
      </c>
      <c r="H130" s="37">
        <f>+'4.2.1.2.2'!H142/'4.2.1.2.2'!H130-1</f>
        <v>6.2081819057016929E-2</v>
      </c>
      <c r="I130" s="37">
        <f>+'4.2.1.2.2'!I142/'4.2.1.2.2'!I130-1</f>
        <v>0.12824927047254686</v>
      </c>
      <c r="J130" s="38">
        <f>+'4.2.1.2.2'!J142/'4.2.1.2.2'!J130-1</f>
        <v>8.1958432481319177E-2</v>
      </c>
      <c r="K130" s="104">
        <f>+'4.2.1.2.2'!K142/'4.2.1.2.2'!K130-1</f>
        <v>4.3286561349430652E-2</v>
      </c>
    </row>
    <row r="131" spans="1:11" ht="15" thickBot="1">
      <c r="A131" s="250"/>
      <c r="B131" s="11" t="s">
        <v>12</v>
      </c>
      <c r="C131" s="39">
        <f>+'4.2.1.2.2'!C143/'4.2.1.2.2'!C131-1</f>
        <v>0.15745161259459817</v>
      </c>
      <c r="D131" s="40">
        <f>+'4.2.1.2.2'!D143/'4.2.1.2.2'!D131-1</f>
        <v>1.3729790599780189E-2</v>
      </c>
      <c r="E131" s="205">
        <f>+'4.2.1.2.2'!E143/'4.2.1.2.2'!E131-1</f>
        <v>3.9297587116030597E-2</v>
      </c>
      <c r="F131" s="40">
        <f>+'4.2.1.2.2'!F143/'4.2.1.2.2'!F131-1</f>
        <v>7.0343914344687564E-2</v>
      </c>
      <c r="G131" s="40">
        <f>+'4.2.1.2.2'!G143/'4.2.1.2.2'!G131-1</f>
        <v>-7.1454296464066536E-2</v>
      </c>
      <c r="H131" s="40">
        <f>+'4.2.1.2.2'!H143/'4.2.1.2.2'!H131-1</f>
        <v>0.10625463519463829</v>
      </c>
      <c r="I131" s="40">
        <f>+'4.2.1.2.2'!I143/'4.2.1.2.2'!I131-1</f>
        <v>0.13857264027182947</v>
      </c>
      <c r="J131" s="41">
        <f>+'4.2.1.2.2'!J143/'4.2.1.2.2'!J131-1</f>
        <v>0.15626223091976521</v>
      </c>
      <c r="K131" s="104">
        <f>+'4.2.1.2.2'!K143/'4.2.1.2.2'!K131-1</f>
        <v>7.1848980085371439E-2</v>
      </c>
    </row>
    <row r="132" spans="1:11">
      <c r="A132" s="249" t="s">
        <v>43</v>
      </c>
      <c r="B132" s="12" t="s">
        <v>1</v>
      </c>
      <c r="C132" s="42">
        <f>+'4.2.1.2.2'!C144/'4.2.1.2.2'!C132-1</f>
        <v>0.12714125029101653</v>
      </c>
      <c r="D132" s="43">
        <f>+'4.2.1.2.2'!D144/'4.2.1.2.2'!D132-1</f>
        <v>1.8489399223782232E-3</v>
      </c>
      <c r="E132" s="206">
        <f>+'4.2.1.2.2'!E144/'4.2.1.2.2'!E132-1</f>
        <v>4.9827079257520612E-3</v>
      </c>
      <c r="F132" s="43">
        <f>+'4.2.1.2.2'!F144/'4.2.1.2.2'!F132-1</f>
        <v>0.14781053131709321</v>
      </c>
      <c r="G132" s="43">
        <f>+'4.2.1.2.2'!G144/'4.2.1.2.2'!G132-1</f>
        <v>-6.0051667371322615E-2</v>
      </c>
      <c r="H132" s="43">
        <f>+'4.2.1.2.2'!H144/'4.2.1.2.2'!H132-1</f>
        <v>9.5731067876906328E-2</v>
      </c>
      <c r="I132" s="43">
        <f>+'4.2.1.2.2'!I144/'4.2.1.2.2'!I132-1</f>
        <v>0.11287797433357993</v>
      </c>
      <c r="J132" s="44">
        <f>+'4.2.1.2.2'!J144/'4.2.1.2.2'!J132-1</f>
        <v>0.27888721126452642</v>
      </c>
      <c r="K132" s="104">
        <f>+'4.2.1.2.2'!K144/'4.2.1.2.2'!K132-1</f>
        <v>8.0856820136251839E-2</v>
      </c>
    </row>
    <row r="133" spans="1:11">
      <c r="A133" s="249"/>
      <c r="B133" s="10" t="s">
        <v>2</v>
      </c>
      <c r="C133" s="20">
        <f>+'4.2.1.2.2'!C145/'4.2.1.2.2'!C133-1</f>
        <v>0.20507606842251858</v>
      </c>
      <c r="D133" s="37">
        <f>+'4.2.1.2.2'!D145/'4.2.1.2.2'!D133-1</f>
        <v>0.14558650938192308</v>
      </c>
      <c r="E133" s="204">
        <f>+'4.2.1.2.2'!E145/'4.2.1.2.2'!E133-1</f>
        <v>9.4695566470565762E-2</v>
      </c>
      <c r="F133" s="37">
        <f>+'4.2.1.2.2'!F145/'4.2.1.2.2'!F133-1</f>
        <v>0.20229966529844678</v>
      </c>
      <c r="G133" s="37">
        <f>+'4.2.1.2.2'!G145/'4.2.1.2.2'!G133-1</f>
        <v>-0.10015254893456926</v>
      </c>
      <c r="H133" s="37">
        <f>+'4.2.1.2.2'!H145/'4.2.1.2.2'!H133-1</f>
        <v>0.1530967240801886</v>
      </c>
      <c r="I133" s="37">
        <f>+'4.2.1.2.2'!I145/'4.2.1.2.2'!I133-1</f>
        <v>0.2289955863213009</v>
      </c>
      <c r="J133" s="38">
        <f>+'4.2.1.2.2'!J145/'4.2.1.2.2'!J133-1</f>
        <v>0.24637959218130057</v>
      </c>
      <c r="K133" s="104">
        <f>+'4.2.1.2.2'!K145/'4.2.1.2.2'!K133-1</f>
        <v>0.14219570427774775</v>
      </c>
    </row>
    <row r="134" spans="1:11">
      <c r="A134" s="249"/>
      <c r="B134" s="10" t="s">
        <v>3</v>
      </c>
      <c r="C134" s="20">
        <f>+'4.2.1.2.2'!C146/'4.2.1.2.2'!C134-1</f>
        <v>0.22020312650124629</v>
      </c>
      <c r="D134" s="37">
        <f>+'4.2.1.2.2'!D146/'4.2.1.2.2'!D134-1</f>
        <v>0.14866965102532603</v>
      </c>
      <c r="E134" s="204">
        <f>+'4.2.1.2.2'!E146/'4.2.1.2.2'!E134-1</f>
        <v>0.12071783759918087</v>
      </c>
      <c r="F134" s="37">
        <f>+'4.2.1.2.2'!F146/'4.2.1.2.2'!F134-1</f>
        <v>0.24984919323357579</v>
      </c>
      <c r="G134" s="37">
        <f>+'4.2.1.2.2'!G146/'4.2.1.2.2'!G134-1</f>
        <v>-9.2464248259198745E-2</v>
      </c>
      <c r="H134" s="37">
        <f>+'4.2.1.2.2'!H146/'4.2.1.2.2'!H134-1</f>
        <v>0.20853375040516831</v>
      </c>
      <c r="I134" s="37">
        <f>+'4.2.1.2.2'!I146/'4.2.1.2.2'!I134-1</f>
        <v>0.28267818761947927</v>
      </c>
      <c r="J134" s="38">
        <f>+'4.2.1.2.2'!J146/'4.2.1.2.2'!J134-1</f>
        <v>1.9332051931470362E-2</v>
      </c>
      <c r="K134" s="104">
        <f>+'4.2.1.2.2'!K146/'4.2.1.2.2'!K134-1</f>
        <v>0.17993823410677834</v>
      </c>
    </row>
    <row r="135" spans="1:11">
      <c r="A135" s="249"/>
      <c r="B135" s="10" t="s">
        <v>4</v>
      </c>
      <c r="C135" s="20">
        <f>+'4.2.1.2.2'!C147/'4.2.1.2.2'!C135-1</f>
        <v>8.2195822950564823E-2</v>
      </c>
      <c r="D135" s="37">
        <f>+'4.2.1.2.2'!D147/'4.2.1.2.2'!D135-1</f>
        <v>1.2723934772435497E-2</v>
      </c>
      <c r="E135" s="204">
        <f>+'4.2.1.2.2'!E147/'4.2.1.2.2'!E135-1</f>
        <v>-8.4719966067508645E-2</v>
      </c>
      <c r="F135" s="37">
        <f>+'4.2.1.2.2'!F147/'4.2.1.2.2'!F135-1</f>
        <v>2.2411692130008598E-2</v>
      </c>
      <c r="G135" s="37">
        <f>+'4.2.1.2.2'!G147/'4.2.1.2.2'!G135-1</f>
        <v>-0.19194927964529829</v>
      </c>
      <c r="H135" s="37">
        <f>+'4.2.1.2.2'!H147/'4.2.1.2.2'!H135-1</f>
        <v>2.2531217716775132E-2</v>
      </c>
      <c r="I135" s="37">
        <f>+'4.2.1.2.2'!I147/'4.2.1.2.2'!I135-1</f>
        <v>6.0193279227892971E-2</v>
      </c>
      <c r="J135" s="38">
        <f>+'4.2.1.2.2'!J147/'4.2.1.2.2'!J135-1</f>
        <v>0.18239945054495799</v>
      </c>
      <c r="K135" s="104">
        <f>+'4.2.1.2.2'!K147/'4.2.1.2.2'!K135-1</f>
        <v>-7.5923084175452127E-3</v>
      </c>
    </row>
    <row r="136" spans="1:11">
      <c r="A136" s="249"/>
      <c r="B136" s="10" t="s">
        <v>5</v>
      </c>
      <c r="C136" s="20">
        <f>+'4.2.1.2.2'!C148/'4.2.1.2.2'!C136-1</f>
        <v>9.0435958139912787E-2</v>
      </c>
      <c r="D136" s="37">
        <f>+'4.2.1.2.2'!D148/'4.2.1.2.2'!D136-1</f>
        <v>6.6564144576974904E-2</v>
      </c>
      <c r="E136" s="204">
        <f>+'4.2.1.2.2'!E148/'4.2.1.2.2'!E136-1</f>
        <v>-4.8466267910234784E-2</v>
      </c>
      <c r="F136" s="37">
        <f>+'4.2.1.2.2'!F148/'4.2.1.2.2'!F136-1</f>
        <v>2.1868227227453962E-2</v>
      </c>
      <c r="G136" s="37">
        <f>+'4.2.1.2.2'!G148/'4.2.1.2.2'!G136-1</f>
        <v>0.18305927667427357</v>
      </c>
      <c r="H136" s="37">
        <f>+'4.2.1.2.2'!H148/'4.2.1.2.2'!H136-1</f>
        <v>3.7441296721633766E-2</v>
      </c>
      <c r="I136" s="37">
        <f>+'4.2.1.2.2'!I148/'4.2.1.2.2'!I136-1</f>
        <v>-2.1537471102917483E-2</v>
      </c>
      <c r="J136" s="38">
        <f>+'4.2.1.2.2'!J148/'4.2.1.2.2'!J136-1</f>
        <v>-1.1116069617428392E-3</v>
      </c>
      <c r="K136" s="104">
        <f>+'4.2.1.2.2'!K148/'4.2.1.2.2'!K136-1</f>
        <v>2.7809438983175561E-2</v>
      </c>
    </row>
    <row r="137" spans="1:11">
      <c r="A137" s="249"/>
      <c r="B137" s="10" t="s">
        <v>6</v>
      </c>
      <c r="C137" s="20">
        <f>+'4.2.1.2.2'!C149/'4.2.1.2.2'!C137-1</f>
        <v>0.13140355522604108</v>
      </c>
      <c r="D137" s="37">
        <f>+'4.2.1.2.2'!D149/'4.2.1.2.2'!D137-1</f>
        <v>0.1409165636369627</v>
      </c>
      <c r="E137" s="204">
        <f>+'4.2.1.2.2'!E149/'4.2.1.2.2'!E137-1</f>
        <v>1.2918265295693621E-2</v>
      </c>
      <c r="F137" s="37">
        <f>+'4.2.1.2.2'!F149/'4.2.1.2.2'!F137-1</f>
        <v>-0.17043779718325958</v>
      </c>
      <c r="G137" s="37">
        <f>+'4.2.1.2.2'!G149/'4.2.1.2.2'!G137-1</f>
        <v>0.22672400725572839</v>
      </c>
      <c r="H137" s="37">
        <f>+'4.2.1.2.2'!H149/'4.2.1.2.2'!H137-1</f>
        <v>8.6908483121491686E-2</v>
      </c>
      <c r="I137" s="37">
        <f>+'4.2.1.2.2'!I149/'4.2.1.2.2'!I137-1</f>
        <v>4.6479009479589939E-2</v>
      </c>
      <c r="J137" s="38">
        <f>+'4.2.1.2.2'!J149/'4.2.1.2.2'!J137-1</f>
        <v>7.9277720994837209E-2</v>
      </c>
      <c r="K137" s="104">
        <f>+'4.2.1.2.2'!K149/'4.2.1.2.2'!K137-1</f>
        <v>1.0144924569941427E-2</v>
      </c>
    </row>
    <row r="138" spans="1:11">
      <c r="A138" s="249"/>
      <c r="B138" s="10" t="s">
        <v>7</v>
      </c>
      <c r="C138" s="20">
        <f>+'4.2.1.2.2'!C150/'4.2.1.2.2'!C138-1</f>
        <v>8.6168606847701668E-2</v>
      </c>
      <c r="D138" s="37">
        <f>+'4.2.1.2.2'!D150/'4.2.1.2.2'!D138-1</f>
        <v>0.13538796990274937</v>
      </c>
      <c r="E138" s="204">
        <f>+'4.2.1.2.2'!E150/'4.2.1.2.2'!E138-1</f>
        <v>-5.1454805299431139E-2</v>
      </c>
      <c r="F138" s="37">
        <f>+'4.2.1.2.2'!F150/'4.2.1.2.2'!F138-1</f>
        <v>-8.084760382674594E-2</v>
      </c>
      <c r="G138" s="37">
        <f>+'4.2.1.2.2'!G150/'4.2.1.2.2'!G138-1</f>
        <v>0.19982547625525271</v>
      </c>
      <c r="H138" s="37">
        <f>+'4.2.1.2.2'!H150/'4.2.1.2.2'!H138-1</f>
        <v>7.3828316148134121E-2</v>
      </c>
      <c r="I138" s="37">
        <f>+'4.2.1.2.2'!I150/'4.2.1.2.2'!I138-1</f>
        <v>-1.3622635825075169E-2</v>
      </c>
      <c r="J138" s="38">
        <f>+'4.2.1.2.2'!J150/'4.2.1.2.2'!J138-1</f>
        <v>0.14908323211290408</v>
      </c>
      <c r="K138" s="104">
        <f>+'4.2.1.2.2'!K150/'4.2.1.2.2'!K138-1</f>
        <v>1.0947879127966464E-2</v>
      </c>
    </row>
    <row r="139" spans="1:11">
      <c r="A139" s="249"/>
      <c r="B139" s="10" t="s">
        <v>8</v>
      </c>
      <c r="C139" s="20">
        <f>+'4.2.1.2.2'!C151/'4.2.1.2.2'!C139-1</f>
        <v>8.4517232963383426E-2</v>
      </c>
      <c r="D139" s="37">
        <f>+'4.2.1.2.2'!D151/'4.2.1.2.2'!D139-1</f>
        <v>0.22174729747383726</v>
      </c>
      <c r="E139" s="204">
        <f>+'4.2.1.2.2'!E151/'4.2.1.2.2'!E139-1</f>
        <v>-1.1490038479624598E-3</v>
      </c>
      <c r="F139" s="37">
        <f>+'4.2.1.2.2'!F151/'4.2.1.2.2'!F139-1</f>
        <v>-5.3549017765991858E-2</v>
      </c>
      <c r="G139" s="37">
        <f>+'4.2.1.2.2'!G151/'4.2.1.2.2'!G139-1</f>
        <v>0.15728370919050061</v>
      </c>
      <c r="H139" s="37">
        <f>+'4.2.1.2.2'!H151/'4.2.1.2.2'!H139-1</f>
        <v>0.11564478041692916</v>
      </c>
      <c r="I139" s="37">
        <f>+'4.2.1.2.2'!I151/'4.2.1.2.2'!I139-1</f>
        <v>-1.7322384915209321E-2</v>
      </c>
      <c r="J139" s="38">
        <f>+'4.2.1.2.2'!J151/'4.2.1.2.2'!J139-1</f>
        <v>-2.7375438408610009E-3</v>
      </c>
      <c r="K139" s="104">
        <f>+'4.2.1.2.2'!K151/'4.2.1.2.2'!K139-1</f>
        <v>3.6457132314928753E-2</v>
      </c>
    </row>
    <row r="140" spans="1:11">
      <c r="A140" s="249"/>
      <c r="B140" s="10" t="s">
        <v>9</v>
      </c>
      <c r="C140" s="20">
        <f>+'4.2.1.2.2'!C152/'4.2.1.2.2'!C140-1</f>
        <v>0.1013021521740618</v>
      </c>
      <c r="D140" s="37">
        <f>+'4.2.1.2.2'!D152/'4.2.1.2.2'!D140-1</f>
        <v>0.22311498489884851</v>
      </c>
      <c r="E140" s="204">
        <f>+'4.2.1.2.2'!E152/'4.2.1.2.2'!E140-1</f>
        <v>3.0432191333729541E-2</v>
      </c>
      <c r="F140" s="37">
        <f>+'4.2.1.2.2'!F152/'4.2.1.2.2'!F140-1</f>
        <v>-2.9522952419551163E-2</v>
      </c>
      <c r="G140" s="37">
        <f>+'4.2.1.2.2'!G152/'4.2.1.2.2'!G140-1</f>
        <v>0.1354408576251307</v>
      </c>
      <c r="H140" s="37">
        <f>+'4.2.1.2.2'!H152/'4.2.1.2.2'!H140-1</f>
        <v>4.9167863353634544E-2</v>
      </c>
      <c r="I140" s="37">
        <f>+'4.2.1.2.2'!I152/'4.2.1.2.2'!I140-1</f>
        <v>1.3869302976250886E-2</v>
      </c>
      <c r="J140" s="38">
        <f>+'4.2.1.2.2'!J152/'4.2.1.2.2'!J140-1</f>
        <v>0.17971429276356377</v>
      </c>
      <c r="K140" s="104">
        <f>+'4.2.1.2.2'!K152/'4.2.1.2.2'!K140-1</f>
        <v>3.5979206833994803E-2</v>
      </c>
    </row>
    <row r="141" spans="1:11">
      <c r="A141" s="249"/>
      <c r="B141" s="10" t="s">
        <v>10</v>
      </c>
      <c r="C141" s="20">
        <f>+'4.2.1.2.2'!C153/'4.2.1.2.2'!C141-1</f>
        <v>5.2226012576998881E-2</v>
      </c>
      <c r="D141" s="37">
        <f>+'4.2.1.2.2'!D153/'4.2.1.2.2'!D141-1</f>
        <v>6.6625574184835612E-2</v>
      </c>
      <c r="E141" s="204">
        <f>+'4.2.1.2.2'!E153/'4.2.1.2.2'!E141-1</f>
        <v>-1.0251323327726491E-2</v>
      </c>
      <c r="F141" s="37">
        <f>+'4.2.1.2.2'!F153/'4.2.1.2.2'!F141-1</f>
        <v>-7.1371134739424136E-2</v>
      </c>
      <c r="G141" s="37">
        <f>+'4.2.1.2.2'!G153/'4.2.1.2.2'!G141-1</f>
        <v>4.2191055640314001E-2</v>
      </c>
      <c r="H141" s="37">
        <f>+'4.2.1.2.2'!H153/'4.2.1.2.2'!H141-1</f>
        <v>3.1100692642437311E-2</v>
      </c>
      <c r="I141" s="37">
        <f>+'4.2.1.2.2'!I153/'4.2.1.2.2'!I141-1</f>
        <v>-1.5207192067615005E-2</v>
      </c>
      <c r="J141" s="38">
        <f>+'4.2.1.2.2'!J153/'4.2.1.2.2'!J141-1</f>
        <v>3.4272357694431044E-2</v>
      </c>
      <c r="K141" s="104">
        <f>+'4.2.1.2.2'!K153/'4.2.1.2.2'!K141-1</f>
        <v>-6.104874716179709E-3</v>
      </c>
    </row>
    <row r="142" spans="1:11">
      <c r="A142" s="249"/>
      <c r="B142" s="10" t="s">
        <v>11</v>
      </c>
      <c r="C142" s="20">
        <f>+'4.2.1.2.2'!C154/'4.2.1.2.2'!C142-1</f>
        <v>8.8737697010445205E-2</v>
      </c>
      <c r="D142" s="37">
        <f>+'4.2.1.2.2'!D154/'4.2.1.2.2'!D142-1</f>
        <v>9.7689173369340576E-2</v>
      </c>
      <c r="E142" s="204">
        <f>+'4.2.1.2.2'!E154/'4.2.1.2.2'!E142-1</f>
        <v>6.7463384190921571E-2</v>
      </c>
      <c r="F142" s="37">
        <f>+'4.2.1.2.2'!F154/'4.2.1.2.2'!F142-1</f>
        <v>1.9409653339089949E-2</v>
      </c>
      <c r="G142" s="37">
        <f>+'4.2.1.2.2'!G154/'4.2.1.2.2'!G142-1</f>
        <v>0.14508323574767901</v>
      </c>
      <c r="H142" s="37">
        <f>+'4.2.1.2.2'!H154/'4.2.1.2.2'!H142-1</f>
        <v>8.2202519633739701E-2</v>
      </c>
      <c r="I142" s="37">
        <f>+'4.2.1.2.2'!I154/'4.2.1.2.2'!I142-1</f>
        <v>6.3202903749208561E-2</v>
      </c>
      <c r="J142" s="38">
        <f>+'4.2.1.2.2'!J154/'4.2.1.2.2'!J142-1</f>
        <v>0.10701098027122002</v>
      </c>
      <c r="K142" s="104">
        <f>+'4.2.1.2.2'!K154/'4.2.1.2.2'!K142-1</f>
        <v>6.567629270194919E-2</v>
      </c>
    </row>
    <row r="143" spans="1:11" ht="15" thickBot="1">
      <c r="A143" s="250"/>
      <c r="B143" s="11" t="s">
        <v>12</v>
      </c>
      <c r="C143" s="39">
        <f>+'4.2.1.2.2'!C155/'4.2.1.2.2'!C143-1</f>
        <v>0.10268713828451959</v>
      </c>
      <c r="D143" s="40">
        <f>+'4.2.1.2.2'!D155/'4.2.1.2.2'!D143-1</f>
        <v>0.13192386590734295</v>
      </c>
      <c r="E143" s="205">
        <f>+'4.2.1.2.2'!E155/'4.2.1.2.2'!E143-1</f>
        <v>5.899260478871482E-2</v>
      </c>
      <c r="F143" s="40">
        <f>+'4.2.1.2.2'!F155/'4.2.1.2.2'!F143-1</f>
        <v>1.4872019057440511E-2</v>
      </c>
      <c r="G143" s="40">
        <f>+'4.2.1.2.2'!G155/'4.2.1.2.2'!G143-1</f>
        <v>0.1393642234307475</v>
      </c>
      <c r="H143" s="40">
        <f>+'4.2.1.2.2'!H155/'4.2.1.2.2'!H143-1</f>
        <v>4.8343724409723787E-2</v>
      </c>
      <c r="I143" s="40">
        <f>+'4.2.1.2.2'!I155/'4.2.1.2.2'!I143-1</f>
        <v>3.7421086339931131E-2</v>
      </c>
      <c r="J143" s="41">
        <f>+'4.2.1.2.2'!J155/'4.2.1.2.2'!J143-1</f>
        <v>6.2036972928062095E-2</v>
      </c>
      <c r="K143" s="105">
        <f>+'4.2.1.2.2'!K155/'4.2.1.2.2'!K143-1</f>
        <v>5.4334361160332412E-2</v>
      </c>
    </row>
    <row r="144" spans="1:11">
      <c r="A144" s="249" t="s">
        <v>44</v>
      </c>
      <c r="B144" s="12" t="s">
        <v>1</v>
      </c>
      <c r="C144" s="42">
        <f>+'4.2.1.2.2'!C156/'4.2.1.2.2'!C144-1</f>
        <v>4.9845494892728048E-2</v>
      </c>
      <c r="D144" s="43">
        <f>+'4.2.1.2.2'!D156/'4.2.1.2.2'!D144-1</f>
        <v>5.7096923297851321E-2</v>
      </c>
      <c r="E144" s="206">
        <f>+'4.2.1.2.2'!E156/'4.2.1.2.2'!E144-1</f>
        <v>2.6587088699049133E-2</v>
      </c>
      <c r="F144" s="43">
        <f>+'4.2.1.2.2'!F156/'4.2.1.2.2'!F144-1</f>
        <v>-2.2545835936151892E-2</v>
      </c>
      <c r="G144" s="43">
        <f>+'4.2.1.2.2'!G156/'4.2.1.2.2'!G144-1</f>
        <v>8.7650016203608683E-3</v>
      </c>
      <c r="H144" s="43">
        <f>+'4.2.1.2.2'!H156/'4.2.1.2.2'!H144-1</f>
        <v>2.1434099720046396E-2</v>
      </c>
      <c r="I144" s="43">
        <f>+'4.2.1.2.2'!I156/'4.2.1.2.2'!I144-1</f>
        <v>1.7229072098771558E-2</v>
      </c>
      <c r="J144" s="44">
        <f>+'4.2.1.2.2'!J156/'4.2.1.2.2'!J144-1</f>
        <v>-0.16857558015299801</v>
      </c>
      <c r="K144" s="104">
        <f>+'4.2.1.2.2'!K156/'4.2.1.2.2'!K144-1</f>
        <v>1.1056830540584262E-2</v>
      </c>
    </row>
    <row r="145" spans="1:11">
      <c r="A145" s="249"/>
      <c r="B145" s="10" t="s">
        <v>2</v>
      </c>
      <c r="C145" s="20">
        <f>+'4.2.1.2.2'!C157/'4.2.1.2.2'!C145-1</f>
        <v>3.6733511776434247E-2</v>
      </c>
      <c r="D145" s="37">
        <f>+'4.2.1.2.2'!D157/'4.2.1.2.2'!D145-1</f>
        <v>3.8148980667995325E-2</v>
      </c>
      <c r="E145" s="204">
        <f>+'4.2.1.2.2'!E157/'4.2.1.2.2'!E145-1</f>
        <v>2.2954746843724116E-3</v>
      </c>
      <c r="F145" s="37">
        <f>+'4.2.1.2.2'!F157/'4.2.1.2.2'!F145-1</f>
        <v>-2.2004276607146878E-2</v>
      </c>
      <c r="G145" s="37">
        <f>+'4.2.1.2.2'!G157/'4.2.1.2.2'!G145-1</f>
        <v>0.10618288466253434</v>
      </c>
      <c r="H145" s="37">
        <f>+'4.2.1.2.2'!H157/'4.2.1.2.2'!H145-1</f>
        <v>3.5419883101767802E-2</v>
      </c>
      <c r="I145" s="37">
        <f>+'4.2.1.2.2'!I157/'4.2.1.2.2'!I145-1</f>
        <v>-8.4844088157254305E-2</v>
      </c>
      <c r="J145" s="38">
        <f>+'4.2.1.2.2'!J157/'4.2.1.2.2'!J145-1</f>
        <v>-3.9776610614074004E-3</v>
      </c>
      <c r="K145" s="104">
        <f>+'4.2.1.2.2'!K157/'4.2.1.2.2'!K145-1</f>
        <v>9.6061383702306102E-3</v>
      </c>
    </row>
    <row r="146" spans="1:11">
      <c r="A146" s="249"/>
      <c r="B146" s="10" t="s">
        <v>3</v>
      </c>
      <c r="C146" s="20">
        <f>+'4.2.1.2.2'!C158/'4.2.1.2.2'!C146-1</f>
        <v>2.2413581978597552E-2</v>
      </c>
      <c r="D146" s="37">
        <f>+'4.2.1.2.2'!D158/'4.2.1.2.2'!D146-1</f>
        <v>4.1688677316785272E-2</v>
      </c>
      <c r="E146" s="204">
        <f>+'4.2.1.2.2'!E158/'4.2.1.2.2'!E146-1</f>
        <v>-8.475400016672352E-3</v>
      </c>
      <c r="F146" s="37">
        <f>+'4.2.1.2.2'!F158/'4.2.1.2.2'!F146-1</f>
        <v>-3.5132398671934184E-2</v>
      </c>
      <c r="G146" s="37">
        <f>+'4.2.1.2.2'!G158/'4.2.1.2.2'!G146-1</f>
        <v>0.11451400963185154</v>
      </c>
      <c r="H146" s="37">
        <f>+'4.2.1.2.2'!H158/'4.2.1.2.2'!H146-1</f>
        <v>1.0766400679437682E-2</v>
      </c>
      <c r="I146" s="37">
        <f>+'4.2.1.2.2'!I158/'4.2.1.2.2'!I146-1</f>
        <v>-8.1179303942353287E-2</v>
      </c>
      <c r="J146" s="38">
        <f>+'4.2.1.2.2'!J158/'4.2.1.2.2'!J146-1</f>
        <v>8.7291268150225587E-2</v>
      </c>
      <c r="K146" s="104">
        <f>+'4.2.1.2.2'!K158/'4.2.1.2.2'!K146-1</f>
        <v>-3.418230132746336E-3</v>
      </c>
    </row>
    <row r="147" spans="1:11">
      <c r="A147" s="249"/>
      <c r="B147" s="10" t="s">
        <v>4</v>
      </c>
      <c r="C147" s="20">
        <f>+'4.2.1.2.2'!C159/'4.2.1.2.2'!C147-1</f>
        <v>0.11651176916941441</v>
      </c>
      <c r="D147" s="37">
        <f>+'4.2.1.2.2'!D159/'4.2.1.2.2'!D147-1</f>
        <v>0.19589712723076236</v>
      </c>
      <c r="E147" s="204">
        <f>+'4.2.1.2.2'!E159/'4.2.1.2.2'!E147-1</f>
        <v>0.15100223857966188</v>
      </c>
      <c r="F147" s="37">
        <f>+'4.2.1.2.2'!F159/'4.2.1.2.2'!F147-1</f>
        <v>0.10315278929802019</v>
      </c>
      <c r="G147" s="37">
        <f>+'4.2.1.2.2'!G159/'4.2.1.2.2'!G147-1</f>
        <v>0.27182245152311379</v>
      </c>
      <c r="H147" s="37">
        <f>+'4.2.1.2.2'!H159/'4.2.1.2.2'!H147-1</f>
        <v>0.11630399852448448</v>
      </c>
      <c r="I147" s="37">
        <f>+'4.2.1.2.2'!I159/'4.2.1.2.2'!I147-1</f>
        <v>3.54473764221368E-2</v>
      </c>
      <c r="J147" s="38">
        <f>+'4.2.1.2.2'!J159/'4.2.1.2.2'!J147-1</f>
        <v>-0.39701682444627306</v>
      </c>
      <c r="K147" s="104">
        <f>+'4.2.1.2.2'!K159/'4.2.1.2.2'!K147-1</f>
        <v>0.12320317402210978</v>
      </c>
    </row>
    <row r="148" spans="1:11">
      <c r="A148" s="249"/>
      <c r="B148" s="10" t="s">
        <v>5</v>
      </c>
      <c r="C148" s="20">
        <f>+'4.2.1.2.2'!C160/'4.2.1.2.2'!C148-1</f>
        <v>9.1419235044580605E-2</v>
      </c>
      <c r="D148" s="37">
        <f>+'4.2.1.2.2'!D160/'4.2.1.2.2'!D148-1</f>
        <v>0.10758368240556604</v>
      </c>
      <c r="E148" s="204">
        <f>+'4.2.1.2.2'!E160/'4.2.1.2.2'!E148-1</f>
        <v>8.8819348476472548E-2</v>
      </c>
      <c r="F148" s="37">
        <f>+'4.2.1.2.2'!F160/'4.2.1.2.2'!F148-1</f>
        <v>7.0798126072218137E-2</v>
      </c>
      <c r="G148" s="37">
        <f>+'4.2.1.2.2'!G160/'4.2.1.2.2'!G148-1</f>
        <v>0.1792668528161554</v>
      </c>
      <c r="H148" s="37">
        <f>+'4.2.1.2.2'!H160/'4.2.1.2.2'!H148-1</f>
        <v>6.8771133310766341E-2</v>
      </c>
      <c r="I148" s="37">
        <f>+'4.2.1.2.2'!I160/'4.2.1.2.2'!I148-1</f>
        <v>1.1617203829423772E-2</v>
      </c>
      <c r="J148" s="38">
        <f>+'4.2.1.2.2'!J160/'4.2.1.2.2'!J148-1</f>
        <v>1.0048087857815968E-2</v>
      </c>
      <c r="K148" s="104">
        <f>+'4.2.1.2.2'!K160/'4.2.1.2.2'!K148-1</f>
        <v>8.0221313915161963E-2</v>
      </c>
    </row>
    <row r="149" spans="1:11">
      <c r="A149" s="249"/>
      <c r="B149" s="10" t="s">
        <v>6</v>
      </c>
      <c r="C149" s="20">
        <f>+'4.2.1.2.2'!C161/'4.2.1.2.2'!C149-1</f>
        <v>-2.0346097725675638E-2</v>
      </c>
      <c r="D149" s="37">
        <f>+'4.2.1.2.2'!D161/'4.2.1.2.2'!D149-1</f>
        <v>2.3165333407502375E-2</v>
      </c>
      <c r="E149" s="204">
        <f>+'4.2.1.2.2'!E161/'4.2.1.2.2'!E149-1</f>
        <v>2.3283955544186385E-2</v>
      </c>
      <c r="F149" s="37">
        <f>+'4.2.1.2.2'!F161/'4.2.1.2.2'!F149-1</f>
        <v>0.29731395956979934</v>
      </c>
      <c r="G149" s="37">
        <f>+'4.2.1.2.2'!G161/'4.2.1.2.2'!G149-1</f>
        <v>9.6287337887932756E-2</v>
      </c>
      <c r="H149" s="37">
        <f>+'4.2.1.2.2'!H161/'4.2.1.2.2'!H149-1</f>
        <v>3.6420870503446334E-2</v>
      </c>
      <c r="I149" s="37">
        <f>+'4.2.1.2.2'!I161/'4.2.1.2.2'!I149-1</f>
        <v>-3.2699030760799941E-2</v>
      </c>
      <c r="J149" s="38">
        <f>+'4.2.1.2.2'!J161/'4.2.1.2.2'!J149-1</f>
        <v>-5.5331617373286068E-2</v>
      </c>
      <c r="K149" s="104">
        <f>+'4.2.1.2.2'!K161/'4.2.1.2.2'!K149-1</f>
        <v>9.0066577902883527E-2</v>
      </c>
    </row>
    <row r="150" spans="1:11">
      <c r="A150" s="249"/>
      <c r="B150" s="10" t="s">
        <v>7</v>
      </c>
      <c r="C150" s="20">
        <f>+'4.2.1.2.2'!C162/'4.2.1.2.2'!C150-1</f>
        <v>3.2199651557853537E-2</v>
      </c>
      <c r="D150" s="37">
        <f>+'4.2.1.2.2'!D162/'4.2.1.2.2'!D150-1</f>
        <v>-1.7521468197049139E-2</v>
      </c>
      <c r="E150" s="204">
        <f>+'4.2.1.2.2'!E162/'4.2.1.2.2'!E150-1</f>
        <v>4.2221730986259587E-2</v>
      </c>
      <c r="F150" s="37">
        <f>+'4.2.1.2.2'!F162/'4.2.1.2.2'!F150-1</f>
        <v>7.7504023275496881E-2</v>
      </c>
      <c r="G150" s="37">
        <f>+'4.2.1.2.2'!G162/'4.2.1.2.2'!G150-1</f>
        <v>6.6111606422037728E-2</v>
      </c>
      <c r="H150" s="37">
        <f>+'4.2.1.2.2'!H162/'4.2.1.2.2'!H150-1</f>
        <v>2.5875776270478656E-2</v>
      </c>
      <c r="I150" s="37">
        <f>+'4.2.1.2.2'!I162/'4.2.1.2.2'!I150-1</f>
        <v>-2.8130185716723655E-2</v>
      </c>
      <c r="J150" s="38">
        <f>+'4.2.1.2.2'!J162/'4.2.1.2.2'!J150-1</f>
        <v>-6.1027357612060462E-2</v>
      </c>
      <c r="K150" s="104">
        <f>+'4.2.1.2.2'!K162/'4.2.1.2.2'!K150-1</f>
        <v>4.0952658743792947E-2</v>
      </c>
    </row>
    <row r="151" spans="1:11">
      <c r="A151" s="249"/>
      <c r="B151" s="10" t="s">
        <v>8</v>
      </c>
      <c r="C151" s="20">
        <f>+'4.2.1.2.2'!C163/'4.2.1.2.2'!C151-1</f>
        <v>2.1096303854472032E-2</v>
      </c>
      <c r="D151" s="37">
        <f>+'4.2.1.2.2'!D163/'4.2.1.2.2'!D151-1</f>
        <v>-7.3344607536275364E-3</v>
      </c>
      <c r="E151" s="204">
        <f>+'4.2.1.2.2'!E163/'4.2.1.2.2'!E151-1</f>
        <v>2.7833243310341649E-2</v>
      </c>
      <c r="F151" s="37">
        <f>+'4.2.1.2.2'!F163/'4.2.1.2.2'!F151-1</f>
        <v>7.0169774872481661E-2</v>
      </c>
      <c r="G151" s="37">
        <f>+'4.2.1.2.2'!G163/'4.2.1.2.2'!G151-1</f>
        <v>3.4967890946871361E-2</v>
      </c>
      <c r="H151" s="37">
        <f>+'4.2.1.2.2'!H163/'4.2.1.2.2'!H151-1</f>
        <v>1.6963626666407716E-2</v>
      </c>
      <c r="I151" s="37">
        <f>+'4.2.1.2.2'!I163/'4.2.1.2.2'!I151-1</f>
        <v>-1.2867023935749899E-2</v>
      </c>
      <c r="J151" s="38">
        <f>+'4.2.1.2.2'!J163/'4.2.1.2.2'!J151-1</f>
        <v>-8.9982885331722495E-2</v>
      </c>
      <c r="K151" s="104">
        <f>+'4.2.1.2.2'!K163/'4.2.1.2.2'!K151-1</f>
        <v>3.1952288791455175E-2</v>
      </c>
    </row>
    <row r="152" spans="1:11">
      <c r="A152" s="249"/>
      <c r="B152" s="10" t="s">
        <v>9</v>
      </c>
      <c r="C152" s="20">
        <f>+'4.2.1.2.2'!C164/'4.2.1.2.2'!C152-1</f>
        <v>4.6658071665263812E-2</v>
      </c>
      <c r="D152" s="37">
        <f>+'4.2.1.2.2'!D164/'4.2.1.2.2'!D152-1</f>
        <v>-3.9859274132690414E-2</v>
      </c>
      <c r="E152" s="204">
        <f>+'4.2.1.2.2'!E164/'4.2.1.2.2'!E152-1</f>
        <v>-2.0654782256328552E-2</v>
      </c>
      <c r="F152" s="37">
        <f>+'4.2.1.2.2'!F164/'4.2.1.2.2'!F152-1</f>
        <v>4.6296105214243655E-2</v>
      </c>
      <c r="G152" s="37">
        <f>+'4.2.1.2.2'!G164/'4.2.1.2.2'!G152-1</f>
        <v>7.8586636319692982E-3</v>
      </c>
      <c r="H152" s="37">
        <f>+'4.2.1.2.2'!H164/'4.2.1.2.2'!H152-1</f>
        <v>5.7874708854656731E-2</v>
      </c>
      <c r="I152" s="37">
        <f>+'4.2.1.2.2'!I164/'4.2.1.2.2'!I152-1</f>
        <v>-2.2911934282886848E-2</v>
      </c>
      <c r="J152" s="38">
        <f>+'4.2.1.2.2'!J164/'4.2.1.2.2'!J152-1</f>
        <v>-2.7920108752483519E-2</v>
      </c>
      <c r="K152" s="104">
        <f>+'4.2.1.2.2'!K164/'4.2.1.2.2'!K152-1</f>
        <v>2.6395354808008697E-2</v>
      </c>
    </row>
    <row r="153" spans="1:11">
      <c r="A153" s="249"/>
      <c r="B153" s="10" t="s">
        <v>10</v>
      </c>
      <c r="C153" s="20">
        <f>+'4.2.1.2.2'!C165/'4.2.1.2.2'!C153-1</f>
        <v>5.6989737869590718E-2</v>
      </c>
      <c r="D153" s="37">
        <f>+'4.2.1.2.2'!D165/'4.2.1.2.2'!D153-1</f>
        <v>9.3419948367836625E-3</v>
      </c>
      <c r="E153" s="204">
        <f>+'4.2.1.2.2'!E165/'4.2.1.2.2'!E153-1</f>
        <v>-1.7526453702878197E-2</v>
      </c>
      <c r="F153" s="37">
        <f>+'4.2.1.2.2'!F165/'4.2.1.2.2'!F153-1</f>
        <v>4.0006154335344712E-2</v>
      </c>
      <c r="G153" s="37">
        <f>+'4.2.1.2.2'!G165/'4.2.1.2.2'!G153-1</f>
        <v>0.10686313104162526</v>
      </c>
      <c r="H153" s="37">
        <f>+'4.2.1.2.2'!H165/'4.2.1.2.2'!H153-1</f>
        <v>3.1982399347952883E-2</v>
      </c>
      <c r="I153" s="37">
        <f>+'4.2.1.2.2'!I165/'4.2.1.2.2'!I153-1</f>
        <v>-4.416364415728169E-2</v>
      </c>
      <c r="J153" s="38">
        <f>+'4.2.1.2.2'!J165/'4.2.1.2.2'!J153-1</f>
        <v>0.11387789339415333</v>
      </c>
      <c r="K153" s="104">
        <f>+'4.2.1.2.2'!K165/'4.2.1.2.2'!K153-1</f>
        <v>2.8238667641063531E-2</v>
      </c>
    </row>
    <row r="154" spans="1:11">
      <c r="A154" s="249"/>
      <c r="B154" s="10" t="s">
        <v>11</v>
      </c>
      <c r="C154" s="20">
        <f>+'4.2.1.2.2'!C166/'4.2.1.2.2'!C154-1</f>
        <v>7.6031794151354859E-2</v>
      </c>
      <c r="D154" s="37">
        <f>+'4.2.1.2.2'!D166/'4.2.1.2.2'!D154-1</f>
        <v>1.1840740901366997E-2</v>
      </c>
      <c r="E154" s="204">
        <f>+'4.2.1.2.2'!E166/'4.2.1.2.2'!E154-1</f>
        <v>-1.2776205962155007E-3</v>
      </c>
      <c r="F154" s="37">
        <f>+'4.2.1.2.2'!F166/'4.2.1.2.2'!F154-1</f>
        <v>3.486282553110498E-2</v>
      </c>
      <c r="G154" s="37">
        <f>+'4.2.1.2.2'!G166/'4.2.1.2.2'!G154-1</f>
        <v>0.11622111782393341</v>
      </c>
      <c r="H154" s="37">
        <f>+'4.2.1.2.2'!H166/'4.2.1.2.2'!H154-1</f>
        <v>9.022662336486631E-3</v>
      </c>
      <c r="I154" s="37">
        <f>+'4.2.1.2.2'!I166/'4.2.1.2.2'!I154-1</f>
        <v>-1.3393808667183871E-2</v>
      </c>
      <c r="J154" s="38">
        <f>+'4.2.1.2.2'!J166/'4.2.1.2.2'!J154-1</f>
        <v>-8.4702397970778609E-2</v>
      </c>
      <c r="K154" s="104">
        <f>+'4.2.1.2.2'!K166/'4.2.1.2.2'!K154-1</f>
        <v>2.7913139252405239E-2</v>
      </c>
    </row>
    <row r="155" spans="1:11" ht="15" thickBot="1">
      <c r="A155" s="250"/>
      <c r="B155" s="11" t="s">
        <v>12</v>
      </c>
      <c r="C155" s="39">
        <f>+'4.2.1.2.2'!C167/'4.2.1.2.2'!C155-1</f>
        <v>5.5966933675621444E-2</v>
      </c>
      <c r="D155" s="40">
        <f>+'4.2.1.2.2'!D167/'4.2.1.2.2'!D155-1</f>
        <v>-2.7786994415496258E-3</v>
      </c>
      <c r="E155" s="205">
        <f>+'4.2.1.2.2'!E167/'4.2.1.2.2'!E155-1</f>
        <v>1.3130649639052638E-3</v>
      </c>
      <c r="F155" s="40">
        <f>+'4.2.1.2.2'!F167/'4.2.1.2.2'!F155-1</f>
        <v>2.9337619892163769E-2</v>
      </c>
      <c r="G155" s="40">
        <f>+'4.2.1.2.2'!G167/'4.2.1.2.2'!G155-1</f>
        <v>0.15882551160799063</v>
      </c>
      <c r="H155" s="40">
        <f>+'4.2.1.2.2'!H167/'4.2.1.2.2'!H155-1</f>
        <v>5.5352963947002731E-2</v>
      </c>
      <c r="I155" s="40">
        <f>+'4.2.1.2.2'!I167/'4.2.1.2.2'!I155-1</f>
        <v>6.7083483205134797E-3</v>
      </c>
      <c r="J155" s="41">
        <f>+'4.2.1.2.2'!J167/'4.2.1.2.2'!J155-1</f>
        <v>-2.5983151154283513E-2</v>
      </c>
      <c r="K155" s="105">
        <f>+'4.2.1.2.2'!K167/'4.2.1.2.2'!K155-1</f>
        <v>4.1866741954086573E-2</v>
      </c>
    </row>
    <row r="156" spans="1:11">
      <c r="A156" s="249" t="s">
        <v>45</v>
      </c>
      <c r="B156" s="12" t="s">
        <v>1</v>
      </c>
      <c r="C156" s="42">
        <f>+'4.2.1.2.2'!C168/'4.2.1.2.2'!C156-1</f>
        <v>9.1150874008655514E-2</v>
      </c>
      <c r="D156" s="43">
        <f>+'4.2.1.2.2'!D168/'4.2.1.2.2'!D156-1</f>
        <v>1.9325286525576857E-2</v>
      </c>
      <c r="E156" s="206">
        <f>+'4.2.1.2.2'!E168/'4.2.1.2.2'!E156-1</f>
        <v>5.2797064180651443E-2</v>
      </c>
      <c r="F156" s="43">
        <f>+'4.2.1.2.2'!F168/'4.2.1.2.2'!F156-1</f>
        <v>7.155229425966092E-2</v>
      </c>
      <c r="G156" s="43">
        <f>+'4.2.1.2.2'!G168/'4.2.1.2.2'!G156-1</f>
        <v>0.29351553660786611</v>
      </c>
      <c r="H156" s="43">
        <f>+'4.2.1.2.2'!H168/'4.2.1.2.2'!H156-1</f>
        <v>9.0004056759762641E-2</v>
      </c>
      <c r="I156" s="43">
        <f>+'4.2.1.2.2'!I168/'4.2.1.2.2'!I156-1</f>
        <v>1.8429327524185357E-3</v>
      </c>
      <c r="J156" s="44">
        <f>+'4.2.1.2.2'!J168/'4.2.1.2.2'!J156-1</f>
        <v>8.4684777300880754E-3</v>
      </c>
      <c r="K156" s="104">
        <f>+'4.2.1.2.2'!K168/'4.2.1.2.2'!K156-1</f>
        <v>8.5837432552046122E-2</v>
      </c>
    </row>
    <row r="157" spans="1:11">
      <c r="A157" s="249"/>
      <c r="B157" s="10" t="s">
        <v>2</v>
      </c>
      <c r="C157" s="20">
        <f>+'4.2.1.2.2'!C169/'4.2.1.2.2'!C157-1</f>
        <v>7.4719831219040023E-2</v>
      </c>
      <c r="D157" s="37">
        <f>+'4.2.1.2.2'!D169/'4.2.1.2.2'!D157-1</f>
        <v>-4.6554023005822565E-3</v>
      </c>
      <c r="E157" s="204">
        <f>+'4.2.1.2.2'!E169/'4.2.1.2.2'!E157-1</f>
        <v>1.0292927676563979E-2</v>
      </c>
      <c r="F157" s="37">
        <f>+'4.2.1.2.2'!F169/'4.2.1.2.2'!F157-1</f>
        <v>2.664208216235453E-2</v>
      </c>
      <c r="G157" s="37">
        <f>+'4.2.1.2.2'!G169/'4.2.1.2.2'!G157-1</f>
        <v>0.21461577228153317</v>
      </c>
      <c r="H157" s="37">
        <f>+'4.2.1.2.2'!H169/'4.2.1.2.2'!H157-1</f>
        <v>3.0975433012142117E-2</v>
      </c>
      <c r="I157" s="37">
        <f>+'4.2.1.2.2'!I169/'4.2.1.2.2'!I157-1</f>
        <v>2.1218830177632153E-2</v>
      </c>
      <c r="J157" s="38">
        <f>+'4.2.1.2.2'!J169/'4.2.1.2.2'!J157-1</f>
        <v>-0.18369693560252476</v>
      </c>
      <c r="K157" s="104">
        <f>+'4.2.1.2.2'!K169/'4.2.1.2.2'!K157-1</f>
        <v>4.2179728582212084E-2</v>
      </c>
    </row>
    <row r="158" spans="1:11">
      <c r="A158" s="249"/>
      <c r="B158" s="10" t="s">
        <v>3</v>
      </c>
      <c r="C158" s="20">
        <f>+'4.2.1.2.2'!C170/'4.2.1.2.2'!C158-1</f>
        <v>8.8621280164547844E-2</v>
      </c>
      <c r="D158" s="37">
        <f>+'4.2.1.2.2'!D170/'4.2.1.2.2'!D158-1</f>
        <v>-1.3240355835170248E-2</v>
      </c>
      <c r="E158" s="204">
        <f>+'4.2.1.2.2'!E170/'4.2.1.2.2'!E158-1</f>
        <v>3.9189437254197657E-2</v>
      </c>
      <c r="F158" s="37">
        <f>+'4.2.1.2.2'!F170/'4.2.1.2.2'!F158-1</f>
        <v>3.520677112481807E-2</v>
      </c>
      <c r="G158" s="37">
        <f>+'4.2.1.2.2'!G170/'4.2.1.2.2'!G158-1</f>
        <v>0.23971183389157602</v>
      </c>
      <c r="H158" s="37">
        <f>+'4.2.1.2.2'!H170/'4.2.1.2.2'!H158-1</f>
        <v>4.5464449227395232E-2</v>
      </c>
      <c r="I158" s="37">
        <f>+'4.2.1.2.2'!I170/'4.2.1.2.2'!I158-1</f>
        <v>-1.7494021390786041E-2</v>
      </c>
      <c r="J158" s="38">
        <f>+'4.2.1.2.2'!J170/'4.2.1.2.2'!J158-1</f>
        <v>-0.11483076846019957</v>
      </c>
      <c r="K158" s="104">
        <f>+'4.2.1.2.2'!K170/'4.2.1.2.2'!K158-1</f>
        <v>5.4011301882654239E-2</v>
      </c>
    </row>
    <row r="159" spans="1:11">
      <c r="A159" s="249"/>
      <c r="B159" s="10" t="s">
        <v>4</v>
      </c>
      <c r="C159" s="20">
        <f>+'4.2.1.2.2'!C171/'4.2.1.2.2'!C159-1</f>
        <v>6.2641224770737969E-2</v>
      </c>
      <c r="D159" s="37">
        <f>+'4.2.1.2.2'!D171/'4.2.1.2.2'!D159-1</f>
        <v>-7.4742651065557997E-3</v>
      </c>
      <c r="E159" s="204">
        <f>+'4.2.1.2.2'!E171/'4.2.1.2.2'!E159-1</f>
        <v>-2.0218888677841607E-2</v>
      </c>
      <c r="F159" s="37">
        <f>+'4.2.1.2.2'!F171/'4.2.1.2.2'!F159-1</f>
        <v>-5.8247539629117218E-2</v>
      </c>
      <c r="G159" s="37">
        <f>+'4.2.1.2.2'!G171/'4.2.1.2.2'!G159-1</f>
        <v>0.16734219032703535</v>
      </c>
      <c r="H159" s="37">
        <f>+'4.2.1.2.2'!H171/'4.2.1.2.2'!H159-1</f>
        <v>-1.3907418262674942E-2</v>
      </c>
      <c r="I159" s="37">
        <f>+'4.2.1.2.2'!I171/'4.2.1.2.2'!I159-1</f>
        <v>-6.2341710420675045E-2</v>
      </c>
      <c r="J159" s="38">
        <f>+'4.2.1.2.2'!J171/'4.2.1.2.2'!J159-1</f>
        <v>0.65197596275143921</v>
      </c>
      <c r="K159" s="104">
        <f>+'4.2.1.2.2'!K171/'4.2.1.2.2'!K159-1</f>
        <v>-7.3249209100797463E-3</v>
      </c>
    </row>
    <row r="160" spans="1:11">
      <c r="A160" s="249"/>
      <c r="B160" s="10" t="s">
        <v>5</v>
      </c>
      <c r="C160" s="20">
        <f>+'4.2.1.2.2'!C172/'4.2.1.2.2'!C160-1</f>
        <v>7.3433273138613364E-2</v>
      </c>
      <c r="D160" s="37">
        <f>+'4.2.1.2.2'!D172/'4.2.1.2.2'!D160-1</f>
        <v>-1.5400257813754981E-2</v>
      </c>
      <c r="E160" s="204">
        <f>+'4.2.1.2.2'!E172/'4.2.1.2.2'!E160-1</f>
        <v>3.5052358678295814E-2</v>
      </c>
      <c r="F160" s="37">
        <f>+'4.2.1.2.2'!F172/'4.2.1.2.2'!F160-1</f>
        <v>-9.5816783729835153E-3</v>
      </c>
      <c r="G160" s="37">
        <f>+'4.2.1.2.2'!G172/'4.2.1.2.2'!G160-1</f>
        <v>0.15610171529666417</v>
      </c>
      <c r="H160" s="37">
        <f>+'4.2.1.2.2'!H172/'4.2.1.2.2'!H160-1</f>
        <v>5.1290481966163926E-2</v>
      </c>
      <c r="I160" s="37">
        <f>+'4.2.1.2.2'!I172/'4.2.1.2.2'!I160-1</f>
        <v>-1.9287337934296711E-2</v>
      </c>
      <c r="J160" s="38">
        <f>+'4.2.1.2.2'!J172/'4.2.1.2.2'!J160-1</f>
        <v>-0.15279263339901084</v>
      </c>
      <c r="K160" s="104">
        <f>+'4.2.1.2.2'!K172/'4.2.1.2.2'!K160-1</f>
        <v>3.4799794239591897E-2</v>
      </c>
    </row>
    <row r="161" spans="1:11">
      <c r="A161" s="249"/>
      <c r="B161" s="10" t="s">
        <v>6</v>
      </c>
      <c r="C161" s="20">
        <f>+'4.2.1.2.2'!C173/'4.2.1.2.2'!C161-1</f>
        <v>0.14203766146977714</v>
      </c>
      <c r="D161" s="37">
        <f>+'4.2.1.2.2'!D173/'4.2.1.2.2'!D161-1</f>
        <v>-3.3894884976533146E-2</v>
      </c>
      <c r="E161" s="204">
        <f>+'4.2.1.2.2'!E173/'4.2.1.2.2'!E161-1</f>
        <v>2.8763145050211048E-2</v>
      </c>
      <c r="F161" s="37">
        <f>+'4.2.1.2.2'!F173/'4.2.1.2.2'!F161-1</f>
        <v>-2.0784710215680069E-2</v>
      </c>
      <c r="G161" s="37">
        <f>+'4.2.1.2.2'!G173/'4.2.1.2.2'!G161-1</f>
        <v>0.12974343548681078</v>
      </c>
      <c r="H161" s="37">
        <f>+'4.2.1.2.2'!H173/'4.2.1.2.2'!H161-1</f>
        <v>2.0084627503742958E-2</v>
      </c>
      <c r="I161" s="37">
        <f>+'4.2.1.2.2'!I173/'4.2.1.2.2'!I161-1</f>
        <v>-1.6771020727331498E-2</v>
      </c>
      <c r="J161" s="38">
        <f>+'4.2.1.2.2'!J173/'4.2.1.2.2'!J161-1</f>
        <v>-0.294079341958701</v>
      </c>
      <c r="K161" s="104">
        <f>+'4.2.1.2.2'!K173/'4.2.1.2.2'!K161-1</f>
        <v>2.5202562549119456E-2</v>
      </c>
    </row>
    <row r="162" spans="1:11">
      <c r="A162" s="249"/>
      <c r="B162" s="10" t="s">
        <v>7</v>
      </c>
      <c r="C162" s="20">
        <f>+'4.2.1.2.2'!C174/'4.2.1.2.2'!C162-1</f>
        <v>0.10724909478608602</v>
      </c>
      <c r="D162" s="37">
        <f>+'4.2.1.2.2'!D174/'4.2.1.2.2'!D162-1</f>
        <v>4.2654968251591985E-3</v>
      </c>
      <c r="E162" s="204">
        <f>+'4.2.1.2.2'!E174/'4.2.1.2.2'!E162-1</f>
        <v>7.6986881541469598E-2</v>
      </c>
      <c r="F162" s="37">
        <f>+'4.2.1.2.2'!F174/'4.2.1.2.2'!F162-1</f>
        <v>3.6863115951587755E-2</v>
      </c>
      <c r="G162" s="37">
        <f>+'4.2.1.2.2'!G174/'4.2.1.2.2'!G162-1</f>
        <v>0.1648905207540412</v>
      </c>
      <c r="H162" s="37">
        <f>+'4.2.1.2.2'!H174/'4.2.1.2.2'!H162-1</f>
        <v>8.352353864698836E-2</v>
      </c>
      <c r="I162" s="37">
        <f>+'4.2.1.2.2'!I174/'4.2.1.2.2'!I162-1</f>
        <v>1.1373052434537234E-2</v>
      </c>
      <c r="J162" s="38">
        <f>+'4.2.1.2.2'!J174/'4.2.1.2.2'!J162-1</f>
        <v>-0.27939702263845478</v>
      </c>
      <c r="K162" s="104">
        <f>+'4.2.1.2.2'!K174/'4.2.1.2.2'!K162-1</f>
        <v>6.9750471402776792E-2</v>
      </c>
    </row>
    <row r="163" spans="1:11">
      <c r="A163" s="249"/>
      <c r="B163" s="10" t="s">
        <v>8</v>
      </c>
      <c r="C163" s="20">
        <f>+'4.2.1.2.2'!C175/'4.2.1.2.2'!C163-1</f>
        <v>0.15164024258787623</v>
      </c>
      <c r="D163" s="37">
        <f>+'4.2.1.2.2'!D175/'4.2.1.2.2'!D163-1</f>
        <v>8.4195081343155564E-2</v>
      </c>
      <c r="E163" s="204">
        <f>+'4.2.1.2.2'!E175/'4.2.1.2.2'!E163-1</f>
        <v>0.11287835015520553</v>
      </c>
      <c r="F163" s="37">
        <f>+'4.2.1.2.2'!F175/'4.2.1.2.2'!F163-1</f>
        <v>5.6774080983067243E-2</v>
      </c>
      <c r="G163" s="37">
        <f>+'4.2.1.2.2'!G175/'4.2.1.2.2'!G163-1</f>
        <v>0.23275415307379488</v>
      </c>
      <c r="H163" s="37">
        <f>+'4.2.1.2.2'!H175/'4.2.1.2.2'!H163-1</f>
        <v>0.10305824602960656</v>
      </c>
      <c r="I163" s="37">
        <f>+'4.2.1.2.2'!I175/'4.2.1.2.2'!I163-1</f>
        <v>4.2042323630771206E-2</v>
      </c>
      <c r="J163" s="38">
        <f>+'4.2.1.2.2'!J175/'4.2.1.2.2'!J163-1</f>
        <v>-0.10570256954892765</v>
      </c>
      <c r="K163" s="104">
        <f>+'4.2.1.2.2'!K175/'4.2.1.2.2'!K163-1</f>
        <v>0.10171292690531075</v>
      </c>
    </row>
    <row r="164" spans="1:11">
      <c r="A164" s="249"/>
      <c r="B164" s="10" t="s">
        <v>9</v>
      </c>
      <c r="C164" s="20">
        <f>+'4.2.1.2.2'!C176/'4.2.1.2.2'!C164-1</f>
        <v>8.8467720407923167E-2</v>
      </c>
      <c r="D164" s="37">
        <f>+'4.2.1.2.2'!D176/'4.2.1.2.2'!D164-1</f>
        <v>2.6904950697968832E-2</v>
      </c>
      <c r="E164" s="204">
        <f>+'4.2.1.2.2'!E176/'4.2.1.2.2'!E164-1</f>
        <v>0.10377704466745241</v>
      </c>
      <c r="F164" s="37">
        <f>+'4.2.1.2.2'!F176/'4.2.1.2.2'!F164-1</f>
        <v>-2.2290729526355246E-3</v>
      </c>
      <c r="G164" s="37">
        <f>+'4.2.1.2.2'!G176/'4.2.1.2.2'!G164-1</f>
        <v>0.2220312954554291</v>
      </c>
      <c r="H164" s="37">
        <f>+'4.2.1.2.2'!H176/'4.2.1.2.2'!H164-1</f>
        <v>5.1831545524149147E-2</v>
      </c>
      <c r="I164" s="37">
        <f>+'4.2.1.2.2'!I176/'4.2.1.2.2'!I164-1</f>
        <v>-3.8663043628098803E-3</v>
      </c>
      <c r="J164" s="38">
        <f>+'4.2.1.2.2'!J176/'4.2.1.2.2'!J164-1</f>
        <v>9.0734366035570835E-2</v>
      </c>
      <c r="K164" s="104">
        <f>+'4.2.1.2.2'!K176/'4.2.1.2.2'!K164-1</f>
        <v>5.8583564556256906E-2</v>
      </c>
    </row>
    <row r="165" spans="1:11">
      <c r="A165" s="249"/>
      <c r="B165" s="10" t="s">
        <v>10</v>
      </c>
      <c r="C165" s="20">
        <f>+'4.2.1.2.2'!C177/'4.2.1.2.2'!C165-1</f>
        <v>6.8368673615214481E-2</v>
      </c>
      <c r="D165" s="37">
        <f>+'4.2.1.2.2'!D177/'4.2.1.2.2'!D165-1</f>
        <v>8.5458528014976665E-3</v>
      </c>
      <c r="E165" s="204">
        <f>+'4.2.1.2.2'!E177/'4.2.1.2.2'!E165-1</f>
        <v>0.1031910190431915</v>
      </c>
      <c r="F165" s="37">
        <f>+'4.2.1.2.2'!F177/'4.2.1.2.2'!F165-1</f>
        <v>1.2622329019472245E-2</v>
      </c>
      <c r="G165" s="37">
        <f>+'4.2.1.2.2'!G177/'4.2.1.2.2'!G165-1</f>
        <v>0.17171872330986937</v>
      </c>
      <c r="H165" s="37">
        <f>+'4.2.1.2.2'!H177/'4.2.1.2.2'!H165-1</f>
        <v>4.6608278255931168E-2</v>
      </c>
      <c r="I165" s="37">
        <f>+'4.2.1.2.2'!I177/'4.2.1.2.2'!I165-1</f>
        <v>2.8641016352214166E-2</v>
      </c>
      <c r="J165" s="38">
        <f>+'4.2.1.2.2'!J177/'4.2.1.2.2'!J165-1</f>
        <v>-0.16007169618740591</v>
      </c>
      <c r="K165" s="104">
        <f>+'4.2.1.2.2'!K177/'4.2.1.2.2'!K165-1</f>
        <v>5.6505687767128387E-2</v>
      </c>
    </row>
    <row r="166" spans="1:11">
      <c r="A166" s="249"/>
      <c r="B166" s="10" t="s">
        <v>11</v>
      </c>
      <c r="C166" s="20">
        <f>+'4.2.1.2.2'!C178/'4.2.1.2.2'!C166-1</f>
        <v>8.5618759616711282E-2</v>
      </c>
      <c r="D166" s="37">
        <f>+'4.2.1.2.2'!D178/'4.2.1.2.2'!D166-1</f>
        <v>5.0232767463404437E-2</v>
      </c>
      <c r="E166" s="204">
        <f>+'4.2.1.2.2'!E178/'4.2.1.2.2'!E166-1</f>
        <v>0.1119096944522795</v>
      </c>
      <c r="F166" s="37">
        <f>+'4.2.1.2.2'!F178/'4.2.1.2.2'!F166-1</f>
        <v>3.0749845775974949E-2</v>
      </c>
      <c r="G166" s="37">
        <f>+'4.2.1.2.2'!G178/'4.2.1.2.2'!G166-1</f>
        <v>0.15995966232730163</v>
      </c>
      <c r="H166" s="37">
        <f>+'4.2.1.2.2'!H178/'4.2.1.2.2'!H166-1</f>
        <v>0.10072716157522432</v>
      </c>
      <c r="I166" s="37">
        <f>+'4.2.1.2.2'!I178/'4.2.1.2.2'!I166-1</f>
        <v>1.3206526972275867E-2</v>
      </c>
      <c r="J166" s="38">
        <f>+'4.2.1.2.2'!J178/'4.2.1.2.2'!J166-1</f>
        <v>2.5790329427406666E-2</v>
      </c>
      <c r="K166" s="104">
        <f>+'4.2.1.2.2'!K178/'4.2.1.2.2'!K166-1</f>
        <v>7.8986784348465511E-2</v>
      </c>
    </row>
    <row r="167" spans="1:11" ht="15" thickBot="1">
      <c r="A167" s="250"/>
      <c r="B167" s="11" t="s">
        <v>12</v>
      </c>
      <c r="C167" s="39">
        <f>+'4.2.1.2.2'!C179/'4.2.1.2.2'!C167-1</f>
        <v>3.0691268900817414E-2</v>
      </c>
      <c r="D167" s="40">
        <f>+'4.2.1.2.2'!D179/'4.2.1.2.2'!D167-1</f>
        <v>-1.3887222667936294E-2</v>
      </c>
      <c r="E167" s="205">
        <f>+'4.2.1.2.2'!E179/'4.2.1.2.2'!E167-1</f>
        <v>1.7730545923611007E-2</v>
      </c>
      <c r="F167" s="40">
        <f>+'4.2.1.2.2'!F179/'4.2.1.2.2'!F167-1</f>
        <v>-4.3645473485921071E-2</v>
      </c>
      <c r="G167" s="40">
        <f>+'4.2.1.2.2'!G179/'4.2.1.2.2'!G167-1</f>
        <v>6.6382862456054292E-2</v>
      </c>
      <c r="H167" s="40">
        <f>+'4.2.1.2.2'!H179/'4.2.1.2.2'!H167-1</f>
        <v>-2.4606059216682574E-2</v>
      </c>
      <c r="I167" s="40">
        <f>+'4.2.1.2.2'!I179/'4.2.1.2.2'!I167-1</f>
        <v>-9.0689060617837769E-2</v>
      </c>
      <c r="J167" s="41">
        <f>+'4.2.1.2.2'!J179/'4.2.1.2.2'!J167-1</f>
        <v>-0.13843110423607807</v>
      </c>
      <c r="K167" s="105">
        <f>+'4.2.1.2.2'!K179/'4.2.1.2.2'!K167-1</f>
        <v>-1.3065113824401342E-2</v>
      </c>
    </row>
    <row r="168" spans="1:11">
      <c r="A168" s="249" t="s">
        <v>46</v>
      </c>
      <c r="B168" s="12" t="s">
        <v>1</v>
      </c>
      <c r="C168" s="42">
        <f>+'4.2.1.2.2'!C180/'4.2.1.2.2'!C168-1</f>
        <v>6.2966562949804405E-2</v>
      </c>
      <c r="D168" s="43">
        <f>+'4.2.1.2.2'!D180/'4.2.1.2.2'!D168-1</f>
        <v>6.6988669847133586E-2</v>
      </c>
      <c r="E168" s="206">
        <f>+'4.2.1.2.2'!E180/'4.2.1.2.2'!E168-1</f>
        <v>9.1507380200815502E-2</v>
      </c>
      <c r="F168" s="43">
        <f>+'4.2.1.2.2'!F180/'4.2.1.2.2'!F168-1</f>
        <v>2.4090926390402112E-2</v>
      </c>
      <c r="G168" s="43">
        <f>+'4.2.1.2.2'!G180/'4.2.1.2.2'!G168-1</f>
        <v>0.13424760250326995</v>
      </c>
      <c r="H168" s="43">
        <f>+'4.2.1.2.2'!H180/'4.2.1.2.2'!H168-1</f>
        <v>5.2860362563093677E-2</v>
      </c>
      <c r="I168" s="43">
        <f>+'4.2.1.2.2'!I180/'4.2.1.2.2'!I168-1</f>
        <v>-1.3971423181202147E-2</v>
      </c>
      <c r="J168" s="44">
        <f>+'4.2.1.2.2'!J180/'4.2.1.2.2'!J168-1</f>
        <v>9.5276322999095386E-2</v>
      </c>
      <c r="K168" s="104">
        <f>+'4.2.1.2.2'!K180/'4.2.1.2.2'!K168-1</f>
        <v>5.6661819242793232E-2</v>
      </c>
    </row>
    <row r="169" spans="1:11">
      <c r="A169" s="249"/>
      <c r="B169" s="10" t="s">
        <v>2</v>
      </c>
      <c r="C169" s="20">
        <f>+'4.2.1.2.2'!C181/'4.2.1.2.2'!C169-1</f>
        <v>4.7919033030860314E-2</v>
      </c>
      <c r="D169" s="37">
        <f>+'4.2.1.2.2'!D181/'4.2.1.2.2'!D169-1</f>
        <v>-1.0276597792018061E-2</v>
      </c>
      <c r="E169" s="204">
        <f>+'4.2.1.2.2'!E181/'4.2.1.2.2'!E169-1</f>
        <v>0.24472768645397869</v>
      </c>
      <c r="F169" s="37">
        <f>+'4.2.1.2.2'!F181/'4.2.1.2.2'!F169-1</f>
        <v>-1.6213473997503502E-2</v>
      </c>
      <c r="G169" s="37">
        <f>+'4.2.1.2.2'!G181/'4.2.1.2.2'!G169-1</f>
        <v>0.11293160062265462</v>
      </c>
      <c r="H169" s="37">
        <f>+'4.2.1.2.2'!H181/'4.2.1.2.2'!H169-1</f>
        <v>0.15675365950364739</v>
      </c>
      <c r="I169" s="37">
        <f>+'4.2.1.2.2'!I181/'4.2.1.2.2'!I169-1</f>
        <v>-2.1070857391396691E-2</v>
      </c>
      <c r="J169" s="38">
        <f>+'4.2.1.2.2'!J181/'4.2.1.2.2'!J169-1</f>
        <v>9.9192705572300532E-2</v>
      </c>
      <c r="K169" s="104">
        <f>+'4.2.1.2.2'!K181/'4.2.1.2.2'!K169-1</f>
        <v>9.2682826948058405E-2</v>
      </c>
    </row>
    <row r="170" spans="1:11">
      <c r="A170" s="249"/>
      <c r="B170" s="10" t="s">
        <v>3</v>
      </c>
      <c r="C170" s="20">
        <f>+'4.2.1.2.2'!C182/'4.2.1.2.2'!C170-1</f>
        <v>5.2442292980472205E-2</v>
      </c>
      <c r="D170" s="37">
        <f>+'4.2.1.2.2'!D182/'4.2.1.2.2'!D170-1</f>
        <v>-1.7716426903371385E-2</v>
      </c>
      <c r="E170" s="204">
        <f>+'4.2.1.2.2'!E182/'4.2.1.2.2'!E170-1</f>
        <v>-0.12056373488810501</v>
      </c>
      <c r="F170" s="37">
        <f>+'4.2.1.2.2'!F182/'4.2.1.2.2'!F170-1</f>
        <v>-5.4766587231762198E-2</v>
      </c>
      <c r="G170" s="37">
        <f>+'4.2.1.2.2'!G182/'4.2.1.2.2'!G170-1</f>
        <v>0.1168935950257517</v>
      </c>
      <c r="H170" s="37">
        <f>+'4.2.1.2.2'!H182/'4.2.1.2.2'!H170-1</f>
        <v>-0.14672577858670588</v>
      </c>
      <c r="I170" s="37">
        <f>+'4.2.1.2.2'!I182/'4.2.1.2.2'!I170-1</f>
        <v>-3.4364202635526198E-3</v>
      </c>
      <c r="J170" s="38">
        <f>+'4.2.1.2.2'!J182/'4.2.1.2.2'!J170-1</f>
        <v>1.6423706155706874E-2</v>
      </c>
      <c r="K170" s="104">
        <f>+'4.2.1.2.2'!K182/'4.2.1.2.2'!K170-1</f>
        <v>-5.9060189547366693E-2</v>
      </c>
    </row>
    <row r="171" spans="1:11">
      <c r="A171" s="249"/>
      <c r="B171" s="10" t="s">
        <v>4</v>
      </c>
      <c r="C171" s="20">
        <f>+'4.2.1.2.2'!C183/'4.2.1.2.2'!C171-1</f>
        <v>-1.7766040797365878E-2</v>
      </c>
      <c r="D171" s="37">
        <f>+'4.2.1.2.2'!D183/'4.2.1.2.2'!D171-1</f>
        <v>-0.19685042514069873</v>
      </c>
      <c r="E171" s="204">
        <f>+'4.2.1.2.2'!E183/'4.2.1.2.2'!E171-1</f>
        <v>-2.4520779220993383E-5</v>
      </c>
      <c r="F171" s="37">
        <f>+'4.2.1.2.2'!F183/'4.2.1.2.2'!F171-1</f>
        <v>-0.11568762921050135</v>
      </c>
      <c r="G171" s="37">
        <f>+'4.2.1.2.2'!G183/'4.2.1.2.2'!G171-1</f>
        <v>8.410238200917286E-2</v>
      </c>
      <c r="H171" s="37">
        <f>+'4.2.1.2.2'!H183/'4.2.1.2.2'!H171-1</f>
        <v>-4.106867525741853E-2</v>
      </c>
      <c r="I171" s="37">
        <f>+'4.2.1.2.2'!I183/'4.2.1.2.2'!I171-1</f>
        <v>-6.9336093188017589E-2</v>
      </c>
      <c r="J171" s="38">
        <f>+'4.2.1.2.2'!J183/'4.2.1.2.2'!J171-1</f>
        <v>-0.10855333948864621</v>
      </c>
      <c r="K171" s="104">
        <f>+'4.2.1.2.2'!K183/'4.2.1.2.2'!K171-1</f>
        <v>-4.6708717301483293E-2</v>
      </c>
    </row>
    <row r="172" spans="1:11">
      <c r="A172" s="249"/>
      <c r="B172" s="10" t="s">
        <v>5</v>
      </c>
      <c r="C172" s="20">
        <f>+'4.2.1.2.2'!C184/'4.2.1.2.2'!C172-1</f>
        <v>2.6234208933646253E-2</v>
      </c>
      <c r="D172" s="37">
        <f>+'4.2.1.2.2'!D184/'4.2.1.2.2'!D172-1</f>
        <v>-0.17262851060019702</v>
      </c>
      <c r="E172" s="204">
        <f>+'4.2.1.2.2'!E184/'4.2.1.2.2'!E172-1</f>
        <v>2.0423199885799104E-2</v>
      </c>
      <c r="F172" s="37">
        <f>+'4.2.1.2.2'!F184/'4.2.1.2.2'!F172-1</f>
        <v>-0.17534171333453641</v>
      </c>
      <c r="G172" s="37">
        <f>+'4.2.1.2.2'!G184/'4.2.1.2.2'!G172-1</f>
        <v>0.12713142419430778</v>
      </c>
      <c r="H172" s="37">
        <f>+'4.2.1.2.2'!H184/'4.2.1.2.2'!H172-1</f>
        <v>-1.3461169841846532E-2</v>
      </c>
      <c r="I172" s="37">
        <f>+'4.2.1.2.2'!I184/'4.2.1.2.2'!I172-1</f>
        <v>-0.17428601453908144</v>
      </c>
      <c r="J172" s="38">
        <f>+'4.2.1.2.2'!J184/'4.2.1.2.2'!J172-1</f>
        <v>5.7382340098342643E-2</v>
      </c>
      <c r="K172" s="104">
        <f>+'4.2.1.2.2'!K184/'4.2.1.2.2'!K172-1</f>
        <v>-4.8838168735482412E-2</v>
      </c>
    </row>
    <row r="173" spans="1:11">
      <c r="A173" s="249"/>
      <c r="B173" s="10" t="s">
        <v>6</v>
      </c>
      <c r="C173" s="20">
        <f>+'4.2.1.2.2'!C185/'4.2.1.2.2'!C173-1</f>
        <v>5.2724397905817622E-2</v>
      </c>
      <c r="D173" s="37">
        <f>+'4.2.1.2.2'!D185/'4.2.1.2.2'!D173-1</f>
        <v>-0.11402669587181491</v>
      </c>
      <c r="E173" s="204">
        <f>+'4.2.1.2.2'!E185/'4.2.1.2.2'!E173-1</f>
        <v>2.1715941795640736E-2</v>
      </c>
      <c r="F173" s="37">
        <f>+'4.2.1.2.2'!F185/'4.2.1.2.2'!F173-1</f>
        <v>-0.18694189049057686</v>
      </c>
      <c r="G173" s="37">
        <f>+'4.2.1.2.2'!G185/'4.2.1.2.2'!G173-1</f>
        <v>0.18735855161707926</v>
      </c>
      <c r="H173" s="37">
        <f>+'4.2.1.2.2'!H185/'4.2.1.2.2'!H173-1</f>
        <v>3.5071071359108252E-2</v>
      </c>
      <c r="I173" s="37">
        <f>+'4.2.1.2.2'!I185/'4.2.1.2.2'!I173-1</f>
        <v>-0.18880939261277596</v>
      </c>
      <c r="J173" s="38">
        <f>+'4.2.1.2.2'!J185/'4.2.1.2.2'!J173-1</f>
        <v>0.1283196582026509</v>
      </c>
      <c r="K173" s="104">
        <f>+'4.2.1.2.2'!K185/'4.2.1.2.2'!K173-1</f>
        <v>-3.0262147264679129E-2</v>
      </c>
    </row>
    <row r="174" spans="1:11">
      <c r="A174" s="249"/>
      <c r="B174" s="10" t="s">
        <v>7</v>
      </c>
      <c r="C174" s="20">
        <f>+'4.2.1.2.2'!C186/'4.2.1.2.2'!C174-1</f>
        <v>2.0481296873178678E-2</v>
      </c>
      <c r="D174" s="37">
        <f>+'4.2.1.2.2'!D186/'4.2.1.2.2'!D174-1</f>
        <v>-0.29827767546634532</v>
      </c>
      <c r="E174" s="204">
        <f>+'4.2.1.2.2'!E186/'4.2.1.2.2'!E174-1</f>
        <v>-1.8537567955011269E-2</v>
      </c>
      <c r="F174" s="37">
        <f>+'4.2.1.2.2'!F186/'4.2.1.2.2'!F174-1</f>
        <v>-0.23230961541467121</v>
      </c>
      <c r="G174" s="37">
        <f>+'4.2.1.2.2'!G186/'4.2.1.2.2'!G174-1</f>
        <v>0.12880810874060367</v>
      </c>
      <c r="H174" s="37">
        <f>+'4.2.1.2.2'!H186/'4.2.1.2.2'!H174-1</f>
        <v>1.649244439195785E-3</v>
      </c>
      <c r="I174" s="37">
        <f>+'4.2.1.2.2'!I186/'4.2.1.2.2'!I174-1</f>
        <v>-0.19733325409223668</v>
      </c>
      <c r="J174" s="38">
        <f>+'4.2.1.2.2'!J186/'4.2.1.2.2'!J174-1</f>
        <v>3.4957075478716293E-2</v>
      </c>
      <c r="K174" s="104">
        <f>+'4.2.1.2.2'!K186/'4.2.1.2.2'!K174-1</f>
        <v>-7.1723684001839816E-2</v>
      </c>
    </row>
    <row r="175" spans="1:11">
      <c r="A175" s="249"/>
      <c r="B175" s="10" t="s">
        <v>8</v>
      </c>
      <c r="C175" s="20">
        <f>+'4.2.1.2.2'!C187/'4.2.1.2.2'!C175-1</f>
        <v>2.1472589381996476E-2</v>
      </c>
      <c r="D175" s="37">
        <f>+'4.2.1.2.2'!D187/'4.2.1.2.2'!D175-1</f>
        <v>-0.18262125218119363</v>
      </c>
      <c r="E175" s="204">
        <f>+'4.2.1.2.2'!E187/'4.2.1.2.2'!E175-1</f>
        <v>-3.3728276843607463E-2</v>
      </c>
      <c r="F175" s="37">
        <f>+'4.2.1.2.2'!F187/'4.2.1.2.2'!F175-1</f>
        <v>-0.26009151626762994</v>
      </c>
      <c r="G175" s="37">
        <f>+'4.2.1.2.2'!G187/'4.2.1.2.2'!G175-1</f>
        <v>0.14173907495870575</v>
      </c>
      <c r="H175" s="37">
        <f>+'4.2.1.2.2'!H187/'4.2.1.2.2'!H175-1</f>
        <v>1.24018330683906E-2</v>
      </c>
      <c r="I175" s="37">
        <f>+'4.2.1.2.2'!I187/'4.2.1.2.2'!I175-1</f>
        <v>-0.11166471764918096</v>
      </c>
      <c r="J175" s="38">
        <f>+'4.2.1.2.2'!J187/'4.2.1.2.2'!J175-1</f>
        <v>-0.15913439334960744</v>
      </c>
      <c r="K175" s="104">
        <f>+'4.2.1.2.2'!K187/'4.2.1.2.2'!K175-1</f>
        <v>-7.0268775065349565E-2</v>
      </c>
    </row>
    <row r="176" spans="1:11">
      <c r="A176" s="249"/>
      <c r="B176" s="10" t="s">
        <v>9</v>
      </c>
      <c r="C176" s="20">
        <f>+'4.2.1.2.2'!C188/'4.2.1.2.2'!C176-1</f>
        <v>2.4772907652359288E-2</v>
      </c>
      <c r="D176" s="37">
        <f>+'4.2.1.2.2'!D188/'4.2.1.2.2'!D176-1</f>
        <v>-0.18095495526916971</v>
      </c>
      <c r="E176" s="204">
        <f>+'4.2.1.2.2'!E188/'4.2.1.2.2'!E176-1</f>
        <v>-5.6396848488930784E-2</v>
      </c>
      <c r="F176" s="37">
        <f>+'4.2.1.2.2'!F188/'4.2.1.2.2'!F176-1</f>
        <v>-0.32829027378783748</v>
      </c>
      <c r="G176" s="37">
        <f>+'4.2.1.2.2'!G188/'4.2.1.2.2'!G176-1</f>
        <v>0.10319801764319503</v>
      </c>
      <c r="H176" s="37">
        <f>+'4.2.1.2.2'!H188/'4.2.1.2.2'!H176-1</f>
        <v>-9.773575941311452E-3</v>
      </c>
      <c r="I176" s="37">
        <f>+'4.2.1.2.2'!I188/'4.2.1.2.2'!I176-1</f>
        <v>-0.12442865038979989</v>
      </c>
      <c r="J176" s="38">
        <f>+'4.2.1.2.2'!J188/'4.2.1.2.2'!J176-1</f>
        <v>-0.35565973226731185</v>
      </c>
      <c r="K176" s="104">
        <f>+'4.2.1.2.2'!K188/'4.2.1.2.2'!K176-1</f>
        <v>-0.10219825003357963</v>
      </c>
    </row>
    <row r="177" spans="1:11">
      <c r="A177" s="249"/>
      <c r="B177" s="10" t="s">
        <v>10</v>
      </c>
      <c r="C177" s="20">
        <f>+'4.2.1.2.2'!C189/'4.2.1.2.2'!C177-1</f>
        <v>6.1460262987502068E-2</v>
      </c>
      <c r="D177" s="37">
        <f>+'4.2.1.2.2'!D189/'4.2.1.2.2'!D177-1</f>
        <v>-0.14552046852579636</v>
      </c>
      <c r="E177" s="204">
        <f>+'4.2.1.2.2'!E189/'4.2.1.2.2'!E177-1</f>
        <v>6.8804825614154907E-4</v>
      </c>
      <c r="F177" s="37">
        <f>+'4.2.1.2.2'!F189/'4.2.1.2.2'!F177-1</f>
        <v>-0.19910336132366702</v>
      </c>
      <c r="G177" s="37">
        <f>+'4.2.1.2.2'!G189/'4.2.1.2.2'!G177-1</f>
        <v>0.1336437027394719</v>
      </c>
      <c r="H177" s="37">
        <f>+'4.2.1.2.2'!H189/'4.2.1.2.2'!H177-1</f>
        <v>4.5551808677518402E-2</v>
      </c>
      <c r="I177" s="37">
        <f>+'4.2.1.2.2'!I189/'4.2.1.2.2'!I177-1</f>
        <v>-6.2336978164199919E-2</v>
      </c>
      <c r="J177" s="38">
        <f>+'4.2.1.2.2'!J189/'4.2.1.2.2'!J177-1</f>
        <v>-0.26265949406482014</v>
      </c>
      <c r="K177" s="104">
        <f>+'4.2.1.2.2'!K189/'4.2.1.2.2'!K177-1</f>
        <v>-3.1096518191092049E-2</v>
      </c>
    </row>
    <row r="178" spans="1:11">
      <c r="A178" s="249"/>
      <c r="B178" s="10" t="s">
        <v>11</v>
      </c>
      <c r="C178" s="20">
        <f>+'4.2.1.2.2'!C190/'4.2.1.2.2'!C178-1</f>
        <v>2.9247061039634481E-2</v>
      </c>
      <c r="D178" s="37">
        <f>+'4.2.1.2.2'!D190/'4.2.1.2.2'!D178-1</f>
        <v>-0.15865092085540866</v>
      </c>
      <c r="E178" s="204">
        <f>+'4.2.1.2.2'!E190/'4.2.1.2.2'!E178-1</f>
        <v>-2.051638516571086E-2</v>
      </c>
      <c r="F178" s="37">
        <f>+'4.2.1.2.2'!F190/'4.2.1.2.2'!F178-1</f>
        <v>-0.12489026541026749</v>
      </c>
      <c r="G178" s="37">
        <f>+'4.2.1.2.2'!G190/'4.2.1.2.2'!G178-1</f>
        <v>0.14780436666217711</v>
      </c>
      <c r="H178" s="37">
        <f>+'4.2.1.2.2'!H190/'4.2.1.2.2'!H178-1</f>
        <v>3.2598609278403634E-2</v>
      </c>
      <c r="I178" s="37">
        <f>+'4.2.1.2.2'!I190/'4.2.1.2.2'!I178-1</f>
        <v>-7.3741723037734519E-2</v>
      </c>
      <c r="J178" s="38">
        <f>+'4.2.1.2.2'!J190/'4.2.1.2.2'!J178-1</f>
        <v>-0.24696071771567774</v>
      </c>
      <c r="K178" s="104">
        <f>+'4.2.1.2.2'!K190/'4.2.1.2.2'!K178-1</f>
        <v>-2.1743986939659066E-2</v>
      </c>
    </row>
    <row r="179" spans="1:11" ht="15" thickBot="1">
      <c r="A179" s="250"/>
      <c r="B179" s="11" t="s">
        <v>12</v>
      </c>
      <c r="C179" s="39">
        <f>+'4.2.1.2.2'!C191/'4.2.1.2.2'!C179-1</f>
        <v>4.1376993802298756E-2</v>
      </c>
      <c r="D179" s="40">
        <f>+'4.2.1.2.2'!D191/'4.2.1.2.2'!D179-1</f>
        <v>-0.11539298664144815</v>
      </c>
      <c r="E179" s="205">
        <f>+'4.2.1.2.2'!E191/'4.2.1.2.2'!E179-1</f>
        <v>-1.1850063157726964E-2</v>
      </c>
      <c r="F179" s="40">
        <f>+'4.2.1.2.2'!F191/'4.2.1.2.2'!F179-1</f>
        <v>-1.5396847015454518E-2</v>
      </c>
      <c r="G179" s="40">
        <f>+'4.2.1.2.2'!G191/'4.2.1.2.2'!G179-1</f>
        <v>0.16423262625447865</v>
      </c>
      <c r="H179" s="40">
        <f>+'4.2.1.2.2'!H191/'4.2.1.2.2'!H179-1</f>
        <v>5.175084410690256E-2</v>
      </c>
      <c r="I179" s="40">
        <f>+'4.2.1.2.2'!I191/'4.2.1.2.2'!I179-1</f>
        <v>-7.0095011584820455E-2</v>
      </c>
      <c r="J179" s="41">
        <f>+'4.2.1.2.2'!J191/'4.2.1.2.2'!J179-1</f>
        <v>-7.5002157962883009E-2</v>
      </c>
      <c r="K179" s="105">
        <f>+'4.2.1.2.2'!K191/'4.2.1.2.2'!K179-1</f>
        <v>2.0275506352194439E-2</v>
      </c>
    </row>
    <row r="180" spans="1:11">
      <c r="A180" s="249" t="s">
        <v>47</v>
      </c>
      <c r="B180" s="12" t="s">
        <v>1</v>
      </c>
      <c r="C180" s="42">
        <f>+'4.2.1.2.2'!C192/'4.2.1.2.2'!C180-1</f>
        <v>1.5706570880437365E-2</v>
      </c>
      <c r="D180" s="43">
        <f>+'4.2.1.2.2'!D192/'4.2.1.2.2'!D180-1</f>
        <v>-0.17849207394721822</v>
      </c>
      <c r="E180" s="206">
        <f>+'4.2.1.2.2'!E192/'4.2.1.2.2'!E180-1</f>
        <v>-2.3588395220904723E-2</v>
      </c>
      <c r="F180" s="43">
        <f>+'4.2.1.2.2'!F192/'4.2.1.2.2'!F180-1</f>
        <v>4.7502420448127136E-2</v>
      </c>
      <c r="G180" s="43">
        <f>+'4.2.1.2.2'!G192/'4.2.1.2.2'!G180-1</f>
        <v>0.13736475921913693</v>
      </c>
      <c r="H180" s="43">
        <f>+'4.2.1.2.2'!H192/'4.2.1.2.2'!H180-1</f>
        <v>2.8546920711746138E-2</v>
      </c>
      <c r="I180" s="43">
        <f>+'4.2.1.2.2'!I192/'4.2.1.2.2'!I180-1</f>
        <v>-6.0481884730534285E-2</v>
      </c>
      <c r="J180" s="44">
        <f>+'4.2.1.2.2'!J192/'4.2.1.2.2'!J180-1</f>
        <v>-0.21310235707471437</v>
      </c>
      <c r="K180" s="104">
        <f>+'4.2.1.2.2'!K192/'4.2.1.2.2'!K180-1</f>
        <v>2.1294377551893895E-2</v>
      </c>
    </row>
    <row r="181" spans="1:11">
      <c r="A181" s="249"/>
      <c r="B181" s="10" t="s">
        <v>2</v>
      </c>
      <c r="C181" s="20">
        <f>+'4.2.1.2.2'!C193/'4.2.1.2.2'!C181-1</f>
        <v>7.0074238498645469E-2</v>
      </c>
      <c r="D181" s="37">
        <f>+'4.2.1.2.2'!D193/'4.2.1.2.2'!D181-1</f>
        <v>-0.14314210432024055</v>
      </c>
      <c r="E181" s="204">
        <f>+'4.2.1.2.2'!E193/'4.2.1.2.2'!E181-1</f>
        <v>-0.14990487189179114</v>
      </c>
      <c r="F181" s="37">
        <f>+'4.2.1.2.2'!F193/'4.2.1.2.2'!F181-1</f>
        <v>0.12460871554590258</v>
      </c>
      <c r="G181" s="37">
        <f>+'4.2.1.2.2'!G193/'4.2.1.2.2'!G181-1</f>
        <v>0.23283724363486291</v>
      </c>
      <c r="H181" s="37">
        <f>+'4.2.1.2.2'!H193/'4.2.1.2.2'!H181-1</f>
        <v>-5.9583738509560336E-2</v>
      </c>
      <c r="I181" s="37">
        <f>+'4.2.1.2.2'!I193/'4.2.1.2.2'!I181-1</f>
        <v>-2.0506636422677471E-2</v>
      </c>
      <c r="J181" s="38">
        <f>+'4.2.1.2.2'!J193/'4.2.1.2.2'!J181-1</f>
        <v>-0.19829272997850411</v>
      </c>
      <c r="K181" s="104">
        <f>+'4.2.1.2.2'!K193/'4.2.1.2.2'!K181-1</f>
        <v>8.2198641189126231E-3</v>
      </c>
    </row>
    <row r="182" spans="1:11">
      <c r="A182" s="249"/>
      <c r="B182" s="10" t="s">
        <v>3</v>
      </c>
      <c r="C182" s="20">
        <f>+'4.2.1.2.2'!C194/'4.2.1.2.2'!C182-1</f>
        <v>-5.8162876706376654E-2</v>
      </c>
      <c r="D182" s="37">
        <f>+'4.2.1.2.2'!D194/'4.2.1.2.2'!D182-1</f>
        <v>-0.15897403002218036</v>
      </c>
      <c r="E182" s="204">
        <f>+'4.2.1.2.2'!E194/'4.2.1.2.2'!E182-1</f>
        <v>4.8074609193448747E-2</v>
      </c>
      <c r="F182" s="37">
        <f>+'4.2.1.2.2'!F194/'4.2.1.2.2'!F182-1</f>
        <v>-2.0542927456895788E-2</v>
      </c>
      <c r="G182" s="37">
        <f>+'4.2.1.2.2'!G194/'4.2.1.2.2'!G182-1</f>
        <v>6.1788274543050914E-2</v>
      </c>
      <c r="H182" s="37">
        <f>+'4.2.1.2.2'!H194/'4.2.1.2.2'!H182-1</f>
        <v>0.14501984580916094</v>
      </c>
      <c r="I182" s="37">
        <f>+'4.2.1.2.2'!I194/'4.2.1.2.2'!I182-1</f>
        <v>-0.16619550280647299</v>
      </c>
      <c r="J182" s="38">
        <f>+'4.2.1.2.2'!J194/'4.2.1.2.2'!J182-1</f>
        <v>-0.25629945095091955</v>
      </c>
      <c r="K182" s="104">
        <f>+'4.2.1.2.2'!K194/'4.2.1.2.2'!K182-1</f>
        <v>1.9611829368709977E-2</v>
      </c>
    </row>
    <row r="183" spans="1:11">
      <c r="A183" s="249"/>
      <c r="B183" s="10" t="s">
        <v>4</v>
      </c>
      <c r="C183" s="20">
        <f>+'4.2.1.2.2'!C195/'4.2.1.2.2'!C183-1</f>
        <v>0.11518511333166259</v>
      </c>
      <c r="D183" s="37">
        <f>+'4.2.1.2.2'!D195/'4.2.1.2.2'!D183-1</f>
        <v>7.627171308402847E-2</v>
      </c>
      <c r="E183" s="204">
        <f>+'4.2.1.2.2'!E195/'4.2.1.2.2'!E183-1</f>
        <v>3.2093056170418688E-2</v>
      </c>
      <c r="F183" s="37">
        <f>+'4.2.1.2.2'!F195/'4.2.1.2.2'!F183-1</f>
        <v>0.22028471176505593</v>
      </c>
      <c r="G183" s="37">
        <f>+'4.2.1.2.2'!G195/'4.2.1.2.2'!G183-1</f>
        <v>0.15960181498387982</v>
      </c>
      <c r="H183" s="37">
        <f>+'4.2.1.2.2'!H195/'4.2.1.2.2'!H183-1</f>
        <v>0.1362322448476545</v>
      </c>
      <c r="I183" s="37">
        <f>+'4.2.1.2.2'!I195/'4.2.1.2.2'!I183-1</f>
        <v>2.2494203264807888E-2</v>
      </c>
      <c r="J183" s="38">
        <f>+'4.2.1.2.2'!J195/'4.2.1.2.2'!J183-1</f>
        <v>-0.30869389153661653</v>
      </c>
      <c r="K183" s="104">
        <f>+'4.2.1.2.2'!K195/'4.2.1.2.2'!K183-1</f>
        <v>0.12905568817898616</v>
      </c>
    </row>
    <row r="184" spans="1:11">
      <c r="A184" s="249"/>
      <c r="B184" s="10" t="s">
        <v>5</v>
      </c>
      <c r="C184" s="20">
        <f>+'4.2.1.2.2'!C196/'4.2.1.2.2'!C184-1</f>
        <v>6.413753200600536E-2</v>
      </c>
      <c r="D184" s="37">
        <f>+'4.2.1.2.2'!D196/'4.2.1.2.2'!D184-1</f>
        <v>0.15268340369554934</v>
      </c>
      <c r="E184" s="204">
        <f>+'4.2.1.2.2'!E196/'4.2.1.2.2'!E184-1</f>
        <v>-3.1583072805705936E-2</v>
      </c>
      <c r="F184" s="37">
        <f>+'4.2.1.2.2'!F196/'4.2.1.2.2'!F184-1</f>
        <v>0.28121290448793879</v>
      </c>
      <c r="G184" s="37">
        <f>+'4.2.1.2.2'!G196/'4.2.1.2.2'!G184-1</f>
        <v>8.6571620719645637E-2</v>
      </c>
      <c r="H184" s="37">
        <f>+'4.2.1.2.2'!H196/'4.2.1.2.2'!H184-1</f>
        <v>5.3599827163861802E-2</v>
      </c>
      <c r="I184" s="37">
        <f>+'4.2.1.2.2'!I196/'4.2.1.2.2'!I184-1</f>
        <v>9.2197279766999429E-2</v>
      </c>
      <c r="J184" s="38">
        <f>+'4.2.1.2.2'!J196/'4.2.1.2.2'!J184-1</f>
        <v>-0.43134544083453785</v>
      </c>
      <c r="K184" s="104">
        <f>+'4.2.1.2.2'!K196/'4.2.1.2.2'!K184-1</f>
        <v>9.9331094496274197E-2</v>
      </c>
    </row>
    <row r="185" spans="1:11">
      <c r="A185" s="249"/>
      <c r="B185" s="10" t="s">
        <v>6</v>
      </c>
      <c r="C185" s="20">
        <f>+'4.2.1.2.2'!C197/'4.2.1.2.2'!C185-1</f>
        <v>-4.7626150614257234E-3</v>
      </c>
      <c r="D185" s="37">
        <f>+'4.2.1.2.2'!D197/'4.2.1.2.2'!D185-1</f>
        <v>0.13078726182492906</v>
      </c>
      <c r="E185" s="204">
        <f>+'4.2.1.2.2'!E197/'4.2.1.2.2'!E185-1</f>
        <v>-6.0187921049521309E-2</v>
      </c>
      <c r="F185" s="37">
        <f>+'4.2.1.2.2'!F197/'4.2.1.2.2'!F185-1</f>
        <v>0.26639539895371733</v>
      </c>
      <c r="G185" s="37">
        <f>+'4.2.1.2.2'!G197/'4.2.1.2.2'!G185-1</f>
        <v>1.3901733432326813E-2</v>
      </c>
      <c r="H185" s="37">
        <f>+'4.2.1.2.2'!H197/'4.2.1.2.2'!H185-1</f>
        <v>-1.4271148002425349E-2</v>
      </c>
      <c r="I185" s="37">
        <f>+'4.2.1.2.2'!I197/'4.2.1.2.2'!I185-1</f>
        <v>4.5877138932747918E-2</v>
      </c>
      <c r="J185" s="38">
        <f>+'4.2.1.2.2'!J197/'4.2.1.2.2'!J185-1</f>
        <v>-0.32207401032702232</v>
      </c>
      <c r="K185" s="104">
        <f>+'4.2.1.2.2'!K197/'4.2.1.2.2'!K185-1</f>
        <v>5.2008039061747002E-2</v>
      </c>
    </row>
    <row r="186" spans="1:11">
      <c r="A186" s="249"/>
      <c r="B186" s="10" t="s">
        <v>7</v>
      </c>
      <c r="C186" s="20">
        <f>+'4.2.1.2.2'!C198/'4.2.1.2.2'!C186-1</f>
        <v>4.4140867490096936E-2</v>
      </c>
      <c r="D186" s="37">
        <f>+'4.2.1.2.2'!D198/'4.2.1.2.2'!D186-1</f>
        <v>0.44451989697618788</v>
      </c>
      <c r="E186" s="204">
        <f>+'4.2.1.2.2'!E198/'4.2.1.2.2'!E186-1</f>
        <v>2.3794242369401086E-2</v>
      </c>
      <c r="F186" s="37">
        <f>+'4.2.1.2.2'!F198/'4.2.1.2.2'!F186-1</f>
        <v>0.37126516671226795</v>
      </c>
      <c r="G186" s="37">
        <f>+'4.2.1.2.2'!G198/'4.2.1.2.2'!G186-1</f>
        <v>8.8250295141649282E-2</v>
      </c>
      <c r="H186" s="37">
        <f>+'4.2.1.2.2'!H198/'4.2.1.2.2'!H186-1</f>
        <v>3.7280309308828752E-2</v>
      </c>
      <c r="I186" s="37">
        <f>+'4.2.1.2.2'!I198/'4.2.1.2.2'!I186-1</f>
        <v>0.11908975230930818</v>
      </c>
      <c r="J186" s="38">
        <f>+'4.2.1.2.2'!J198/'4.2.1.2.2'!J186-1</f>
        <v>-0.28181223539221256</v>
      </c>
      <c r="K186" s="104">
        <f>+'4.2.1.2.2'!K198/'4.2.1.2.2'!K186-1</f>
        <v>0.12779654629295067</v>
      </c>
    </row>
    <row r="187" spans="1:11">
      <c r="A187" s="249"/>
      <c r="B187" s="10" t="s">
        <v>8</v>
      </c>
      <c r="C187" s="20">
        <f>+'4.2.1.2.2'!C199/'4.2.1.2.2'!C187-1</f>
        <v>-4.6020667184809572E-4</v>
      </c>
      <c r="D187" s="37">
        <f>+'4.2.1.2.2'!D199/'4.2.1.2.2'!D187-1</f>
        <v>0.21572519498359055</v>
      </c>
      <c r="E187" s="204">
        <f>+'4.2.1.2.2'!E199/'4.2.1.2.2'!E187-1</f>
        <v>-1.2880275941558605E-2</v>
      </c>
      <c r="F187" s="37">
        <f>+'4.2.1.2.2'!F199/'4.2.1.2.2'!F187-1</f>
        <v>0.4255354562156819</v>
      </c>
      <c r="G187" s="37">
        <f>+'4.2.1.2.2'!G199/'4.2.1.2.2'!G187-1</f>
        <v>6.9645041435948407E-2</v>
      </c>
      <c r="H187" s="37">
        <f>+'4.2.1.2.2'!H199/'4.2.1.2.2'!H187-1</f>
        <v>-2.0375183376649675E-3</v>
      </c>
      <c r="I187" s="37">
        <f>+'4.2.1.2.2'!I199/'4.2.1.2.2'!I187-1</f>
        <v>-6.4647659305740346E-2</v>
      </c>
      <c r="J187" s="38">
        <f>+'4.2.1.2.2'!J199/'4.2.1.2.2'!J187-1</f>
        <v>-0.67560808160062769</v>
      </c>
      <c r="K187" s="104">
        <f>+'4.2.1.2.2'!K199/'4.2.1.2.2'!K187-1</f>
        <v>9.6056134126034864E-2</v>
      </c>
    </row>
    <row r="188" spans="1:11">
      <c r="A188" s="249"/>
      <c r="B188" s="10" t="s">
        <v>9</v>
      </c>
      <c r="C188" s="20">
        <f>+'4.2.1.2.2'!C200/'4.2.1.2.2'!C188-1</f>
        <v>-2.3074811113327987E-2</v>
      </c>
      <c r="D188" s="37">
        <f>+'4.2.1.2.2'!D200/'4.2.1.2.2'!D188-1</f>
        <v>0.19877879859994763</v>
      </c>
      <c r="E188" s="204">
        <f>+'4.2.1.2.2'!E200/'4.2.1.2.2'!E188-1</f>
        <v>-1.9013293833842648E-2</v>
      </c>
      <c r="F188" s="37">
        <f>+'4.2.1.2.2'!F200/'4.2.1.2.2'!F188-1</f>
        <v>0.62437428792156968</v>
      </c>
      <c r="G188" s="37">
        <f>+'4.2.1.2.2'!G200/'4.2.1.2.2'!G188-1</f>
        <v>4.9914952160901249E-2</v>
      </c>
      <c r="H188" s="37">
        <f>+'4.2.1.2.2'!H200/'4.2.1.2.2'!H188-1</f>
        <v>-8.1461370486802798E-3</v>
      </c>
      <c r="I188" s="37">
        <f>+'4.2.1.2.2'!I200/'4.2.1.2.2'!I188-1</f>
        <v>-1.5966954150557378E-2</v>
      </c>
      <c r="J188" s="38">
        <f>+'4.2.1.2.2'!J200/'4.2.1.2.2'!J188-1</f>
        <v>-0.46018836926907414</v>
      </c>
      <c r="K188" s="104">
        <f>+'4.2.1.2.2'!K200/'4.2.1.2.2'!K188-1</f>
        <v>0.12451002391935106</v>
      </c>
    </row>
    <row r="189" spans="1:11">
      <c r="A189" s="249"/>
      <c r="B189" s="10" t="s">
        <v>10</v>
      </c>
      <c r="C189" s="20">
        <f>+'4.2.1.2.2'!C201/'4.2.1.2.2'!C189-1</f>
        <v>-4.5493267926666525E-2</v>
      </c>
      <c r="D189" s="37">
        <f>+'4.2.1.2.2'!D201/'4.2.1.2.2'!D189-1</f>
        <v>0.18778460812549236</v>
      </c>
      <c r="E189" s="204">
        <f>+'4.2.1.2.2'!E201/'4.2.1.2.2'!E189-1</f>
        <v>-4.0529589350230877E-2</v>
      </c>
      <c r="F189" s="37">
        <f>+'4.2.1.2.2'!F201/'4.2.1.2.2'!F189-1</f>
        <v>0.40564641054097805</v>
      </c>
      <c r="G189" s="37">
        <f>+'4.2.1.2.2'!G201/'4.2.1.2.2'!G189-1</f>
        <v>2.2492952958222068E-2</v>
      </c>
      <c r="H189" s="37">
        <f>+'4.2.1.2.2'!H201/'4.2.1.2.2'!H189-1</f>
        <v>5.4873619033628529E-3</v>
      </c>
      <c r="I189" s="37">
        <f>+'4.2.1.2.2'!I201/'4.2.1.2.2'!I189-1</f>
        <v>-5.6870268350053488E-2</v>
      </c>
      <c r="J189" s="38">
        <f>+'4.2.1.2.2'!J201/'4.2.1.2.2'!J189-1</f>
        <v>-0.23219776906843537</v>
      </c>
      <c r="K189" s="104">
        <f>+'4.2.1.2.2'!K201/'4.2.1.2.2'!K189-1</f>
        <v>8.2103473794701065E-2</v>
      </c>
    </row>
    <row r="190" spans="1:11">
      <c r="A190" s="249"/>
      <c r="B190" s="10" t="s">
        <v>11</v>
      </c>
      <c r="C190" s="20">
        <f>+'4.2.1.2.2'!C202/'4.2.1.2.2'!C190-1</f>
        <v>-4.6198563273314286E-2</v>
      </c>
      <c r="D190" s="37">
        <f>+'4.2.1.2.2'!D202/'4.2.1.2.2'!D190-1</f>
        <v>9.6930597233767068E-2</v>
      </c>
      <c r="E190" s="204">
        <f>+'4.2.1.2.2'!E202/'4.2.1.2.2'!E190-1</f>
        <v>-0.10298869600613558</v>
      </c>
      <c r="F190" s="37">
        <f>+'4.2.1.2.2'!F202/'4.2.1.2.2'!F190-1</f>
        <v>0.19125729621047771</v>
      </c>
      <c r="G190" s="37">
        <f>+'4.2.1.2.2'!G202/'4.2.1.2.2'!G190-1</f>
        <v>-6.9987159103534924E-2</v>
      </c>
      <c r="H190" s="37">
        <f>+'4.2.1.2.2'!H202/'4.2.1.2.2'!H190-1</f>
        <v>-5.974825392946137E-2</v>
      </c>
      <c r="I190" s="37">
        <f>+'4.2.1.2.2'!I202/'4.2.1.2.2'!I190-1</f>
        <v>-0.12927870354739912</v>
      </c>
      <c r="J190" s="38">
        <f>+'4.2.1.2.2'!J202/'4.2.1.2.2'!J190-1</f>
        <v>-0.22463813197295845</v>
      </c>
      <c r="K190" s="104">
        <f>+'4.2.1.2.2'!K202/'4.2.1.2.2'!K190-1</f>
        <v>-6.9551442866958579E-3</v>
      </c>
    </row>
    <row r="191" spans="1:11" ht="15" thickBot="1">
      <c r="A191" s="250"/>
      <c r="B191" s="11" t="s">
        <v>12</v>
      </c>
      <c r="C191" s="39">
        <f>+'4.2.1.2.2'!C203/'4.2.1.2.2'!C191-1</f>
        <v>-5.7240080750031064E-2</v>
      </c>
      <c r="D191" s="40">
        <f>+'4.2.1.2.2'!D203/'4.2.1.2.2'!D191-1</f>
        <v>8.9717059585742831E-2</v>
      </c>
      <c r="E191" s="205">
        <f>+'4.2.1.2.2'!E203/'4.2.1.2.2'!E191-1</f>
        <v>-5.3614829793013352E-2</v>
      </c>
      <c r="F191" s="40">
        <f>+'4.2.1.2.2'!F203/'4.2.1.2.2'!F191-1</f>
        <v>0.14506531289636504</v>
      </c>
      <c r="G191" s="40">
        <f>+'4.2.1.2.2'!G203/'4.2.1.2.2'!G191-1</f>
        <v>-3.204767067038794E-2</v>
      </c>
      <c r="H191" s="40">
        <f>+'4.2.1.2.2'!H203/'4.2.1.2.2'!H191-1</f>
        <v>7.6739769167710747E-4</v>
      </c>
      <c r="I191" s="40">
        <f>+'4.2.1.2.2'!I203/'4.2.1.2.2'!I191-1</f>
        <v>-2.3246766767986871E-2</v>
      </c>
      <c r="J191" s="41">
        <f>+'4.2.1.2.2'!J203/'4.2.1.2.2'!J191-1</f>
        <v>-0.32932690064482417</v>
      </c>
      <c r="K191" s="105">
        <f>+'4.2.1.2.2'!K203/'4.2.1.2.2'!K191-1</f>
        <v>1.8939034536482824E-2</v>
      </c>
    </row>
    <row r="192" spans="1:11">
      <c r="A192" s="249" t="s">
        <v>48</v>
      </c>
      <c r="B192" s="12" t="s">
        <v>1</v>
      </c>
      <c r="C192" s="42">
        <f>+'4.2.1.2.2'!C204/'4.2.1.2.2'!C192-1</f>
        <v>-9.3856606238020834E-3</v>
      </c>
      <c r="D192" s="43">
        <f>+'4.2.1.2.2'!D204/'4.2.1.2.2'!D192-1</f>
        <v>0.11211839371683707</v>
      </c>
      <c r="E192" s="206">
        <f>+'4.2.1.2.2'!E204/'4.2.1.2.2'!E192-1</f>
        <v>-6.6212106692052575E-2</v>
      </c>
      <c r="F192" s="43">
        <f>+'4.2.1.2.2'!F204/'4.2.1.2.2'!F192-1</f>
        <v>7.218909834772913E-2</v>
      </c>
      <c r="G192" s="43">
        <f>+'4.2.1.2.2'!G204/'4.2.1.2.2'!G192-1</f>
        <v>-3.0117836049983304E-2</v>
      </c>
      <c r="H192" s="43">
        <f>+'4.2.1.2.2'!H204/'4.2.1.2.2'!H192-1</f>
        <v>-4.7055010096696659E-2</v>
      </c>
      <c r="I192" s="43">
        <f>+'4.2.1.2.2'!I204/'4.2.1.2.2'!I192-1</f>
        <v>-7.5135668829531044E-2</v>
      </c>
      <c r="J192" s="44">
        <f>+'4.2.1.2.2'!J204/'4.2.1.2.2'!J192-1</f>
        <v>-0.35485754838328132</v>
      </c>
      <c r="K192" s="104">
        <f>+'4.2.1.2.2'!K204/'4.2.1.2.2'!K192-1</f>
        <v>-1.0766244980367934E-2</v>
      </c>
    </row>
    <row r="193" spans="1:11">
      <c r="A193" s="249"/>
      <c r="B193" s="10" t="s">
        <v>2</v>
      </c>
      <c r="C193" s="20">
        <f>+'4.2.1.2.2'!C205/'4.2.1.2.2'!C193-1</f>
        <v>-5.9352805054744162E-2</v>
      </c>
      <c r="D193" s="37">
        <f>+'4.2.1.2.2'!D205/'4.2.1.2.2'!D193-1</f>
        <v>9.1160129427393377E-2</v>
      </c>
      <c r="E193" s="204">
        <f>+'4.2.1.2.2'!E205/'4.2.1.2.2'!E193-1</f>
        <v>-9.8294252690526385E-2</v>
      </c>
      <c r="F193" s="37">
        <f>+'4.2.1.2.2'!F205/'4.2.1.2.2'!F193-1</f>
        <v>3.9097972083641075E-2</v>
      </c>
      <c r="G193" s="37">
        <f>+'4.2.1.2.2'!G205/'4.2.1.2.2'!G193-1</f>
        <v>-0.10436364987943014</v>
      </c>
      <c r="H193" s="37">
        <f>+'4.2.1.2.2'!H205/'4.2.1.2.2'!H193-1</f>
        <v>-7.3405601496779216E-2</v>
      </c>
      <c r="I193" s="37">
        <f>+'4.2.1.2.2'!I205/'4.2.1.2.2'!I193-1</f>
        <v>-0.10470477227087782</v>
      </c>
      <c r="J193" s="38">
        <f>+'4.2.1.2.2'!J205/'4.2.1.2.2'!J193-1</f>
        <v>-0.51371999690623316</v>
      </c>
      <c r="K193" s="104">
        <f>+'4.2.1.2.2'!K205/'4.2.1.2.2'!K193-1</f>
        <v>-4.785745058735591E-2</v>
      </c>
    </row>
    <row r="194" spans="1:11">
      <c r="A194" s="249"/>
      <c r="B194" s="10" t="s">
        <v>3</v>
      </c>
      <c r="C194" s="20">
        <f>+'4.2.1.2.2'!C206/'4.2.1.2.2'!C194-1</f>
        <v>1.5162148036101275E-2</v>
      </c>
      <c r="D194" s="37">
        <f>+'4.2.1.2.2'!D206/'4.2.1.2.2'!D194-1</f>
        <v>0.11313334509173933</v>
      </c>
      <c r="E194" s="204">
        <f>+'4.2.1.2.2'!E206/'4.2.1.2.2'!E194-1</f>
        <v>-1.6646835288173234E-2</v>
      </c>
      <c r="F194" s="37">
        <f>+'4.2.1.2.2'!F206/'4.2.1.2.2'!F194-1</f>
        <v>0.1597172173136272</v>
      </c>
      <c r="G194" s="37">
        <f>+'4.2.1.2.2'!G206/'4.2.1.2.2'!G194-1</f>
        <v>1.4603362419275179E-2</v>
      </c>
      <c r="H194" s="37">
        <f>+'4.2.1.2.2'!H206/'4.2.1.2.2'!H194-1</f>
        <v>4.1205313369332419E-3</v>
      </c>
      <c r="I194" s="37">
        <f>+'4.2.1.2.2'!I206/'4.2.1.2.2'!I194-1</f>
        <v>-1.3741213802094587E-2</v>
      </c>
      <c r="J194" s="38">
        <f>+'4.2.1.2.2'!J206/'4.2.1.2.2'!J194-1</f>
        <v>-0.38525525862714272</v>
      </c>
      <c r="K194" s="104">
        <f>+'4.2.1.2.2'!K206/'4.2.1.2.2'!K194-1</f>
        <v>4.5427671426842453E-2</v>
      </c>
    </row>
    <row r="195" spans="1:11">
      <c r="A195" s="249"/>
      <c r="B195" s="10" t="s">
        <v>4</v>
      </c>
      <c r="C195" s="20">
        <f>+'4.2.1.2.2'!C207/'4.2.1.2.2'!C195-1</f>
        <v>-6.9470500659279621E-2</v>
      </c>
      <c r="D195" s="37">
        <f>+'4.2.1.2.2'!D207/'4.2.1.2.2'!D195-1</f>
        <v>7.840166475932242E-2</v>
      </c>
      <c r="E195" s="204">
        <f>+'4.2.1.2.2'!E207/'4.2.1.2.2'!E195-1</f>
        <v>-0.12635102748408711</v>
      </c>
      <c r="F195" s="37">
        <f>+'4.2.1.2.2'!F207/'4.2.1.2.2'!F195-1</f>
        <v>1.9180899197928092E-2</v>
      </c>
      <c r="G195" s="37">
        <f>+'4.2.1.2.2'!G207/'4.2.1.2.2'!G195-1</f>
        <v>-7.8618351445382206E-2</v>
      </c>
      <c r="H195" s="37">
        <f>+'4.2.1.2.2'!H207/'4.2.1.2.2'!H195-1</f>
        <v>-8.8629276691147507E-2</v>
      </c>
      <c r="I195" s="37">
        <f>+'4.2.1.2.2'!I207/'4.2.1.2.2'!I195-1</f>
        <v>-0.12202645462951411</v>
      </c>
      <c r="J195" s="38">
        <f>+'4.2.1.2.2'!J207/'4.2.1.2.2'!J195-1</f>
        <v>-0.36348172847294191</v>
      </c>
      <c r="K195" s="104">
        <f>+'4.2.1.2.2'!K207/'4.2.1.2.2'!K195-1</f>
        <v>-6.084608370840261E-2</v>
      </c>
    </row>
    <row r="196" spans="1:11">
      <c r="A196" s="249"/>
      <c r="B196" s="10" t="s">
        <v>5</v>
      </c>
      <c r="C196" s="20">
        <f>+'4.2.1.2.2'!C208/'4.2.1.2.2'!C196-1</f>
        <v>-6.9010578505790288E-2</v>
      </c>
      <c r="D196" s="37">
        <f>+'4.2.1.2.2'!D208/'4.2.1.2.2'!D196-1</f>
        <v>-9.4155397088339088E-3</v>
      </c>
      <c r="E196" s="204">
        <f>+'4.2.1.2.2'!E208/'4.2.1.2.2'!E196-1</f>
        <v>-0.17777985019079412</v>
      </c>
      <c r="F196" s="37">
        <f>+'4.2.1.2.2'!F208/'4.2.1.2.2'!F196-1</f>
        <v>3.1454855674179827E-2</v>
      </c>
      <c r="G196" s="37">
        <f>+'4.2.1.2.2'!G208/'4.2.1.2.2'!G196-1</f>
        <v>-6.9728773214478901E-2</v>
      </c>
      <c r="H196" s="37">
        <f>+'4.2.1.2.2'!H208/'4.2.1.2.2'!H196-1</f>
        <v>-9.735795871353814E-2</v>
      </c>
      <c r="I196" s="37">
        <f>+'4.2.1.2.2'!I208/'4.2.1.2.2'!I196-1</f>
        <v>-0.11730332300532864</v>
      </c>
      <c r="J196" s="38">
        <f>+'4.2.1.2.2'!J208/'4.2.1.2.2'!J196-1</f>
        <v>-0.14131001057733295</v>
      </c>
      <c r="K196" s="104">
        <f>+'4.2.1.2.2'!K208/'4.2.1.2.2'!K196-1</f>
        <v>-6.8012505009180546E-2</v>
      </c>
    </row>
    <row r="197" spans="1:11">
      <c r="A197" s="249"/>
      <c r="B197" s="10" t="s">
        <v>6</v>
      </c>
      <c r="C197" s="20">
        <f>+'4.2.1.2.2'!C209/'4.2.1.2.2'!C197-1</f>
        <v>-3.6644454921320069E-2</v>
      </c>
      <c r="D197" s="37">
        <f>+'4.2.1.2.2'!D209/'4.2.1.2.2'!D197-1</f>
        <v>3.1152207141275312E-2</v>
      </c>
      <c r="E197" s="204">
        <f>+'4.2.1.2.2'!E209/'4.2.1.2.2'!E197-1</f>
        <v>-0.11624687901638997</v>
      </c>
      <c r="F197" s="37">
        <f>+'4.2.1.2.2'!F209/'4.2.1.2.2'!F197-1</f>
        <v>0.11722927234562697</v>
      </c>
      <c r="G197" s="37">
        <f>+'4.2.1.2.2'!G209/'4.2.1.2.2'!G197-1</f>
        <v>1.9727485375992337E-2</v>
      </c>
      <c r="H197" s="37">
        <f>+'4.2.1.2.2'!H209/'4.2.1.2.2'!H197-1</f>
        <v>-7.4489055791480907E-2</v>
      </c>
      <c r="I197" s="37">
        <f>+'4.2.1.2.2'!I209/'4.2.1.2.2'!I197-1</f>
        <v>8.0444022364778434E-4</v>
      </c>
      <c r="J197" s="38">
        <f>+'4.2.1.2.2'!J209/'4.2.1.2.2'!J197-1</f>
        <v>-0.26048873373532211</v>
      </c>
      <c r="K197" s="104">
        <f>+'4.2.1.2.2'!K209/'4.2.1.2.2'!K197-1</f>
        <v>-7.4726851282069795E-3</v>
      </c>
    </row>
    <row r="198" spans="1:11">
      <c r="A198" s="249"/>
      <c r="B198" s="10" t="s">
        <v>7</v>
      </c>
      <c r="C198" s="20">
        <f>+'4.2.1.2.2'!C210/'4.2.1.2.2'!C198-1</f>
        <v>-0.15866055930520673</v>
      </c>
      <c r="D198" s="37">
        <f>+'4.2.1.2.2'!D210/'4.2.1.2.2'!D198-1</f>
        <v>-3.0828006992902779E-2</v>
      </c>
      <c r="E198" s="204">
        <f>+'4.2.1.2.2'!E210/'4.2.1.2.2'!E198-1</f>
        <v>-0.30881880605072343</v>
      </c>
      <c r="F198" s="37">
        <f>+'4.2.1.2.2'!F210/'4.2.1.2.2'!F198-1</f>
        <v>-3.1541358890180504E-2</v>
      </c>
      <c r="G198" s="37">
        <f>+'4.2.1.2.2'!G210/'4.2.1.2.2'!G198-1</f>
        <v>-0.11703739937137381</v>
      </c>
      <c r="H198" s="37">
        <f>+'4.2.1.2.2'!H210/'4.2.1.2.2'!H198-1</f>
        <v>-0.17732423042671364</v>
      </c>
      <c r="I198" s="37">
        <f>+'4.2.1.2.2'!I210/'4.2.1.2.2'!I198-1</f>
        <v>-0.15814431352681757</v>
      </c>
      <c r="J198" s="38">
        <f>+'4.2.1.2.2'!J210/'4.2.1.2.2'!J198-1</f>
        <v>-0.46677676024620929</v>
      </c>
      <c r="K198" s="104">
        <f>+'4.2.1.2.2'!K210/'4.2.1.2.2'!K198-1</f>
        <v>-0.14651063788892849</v>
      </c>
    </row>
    <row r="199" spans="1:11">
      <c r="A199" s="249"/>
      <c r="B199" s="10" t="s">
        <v>8</v>
      </c>
      <c r="C199" s="20">
        <f>+'4.2.1.2.2'!C211/'4.2.1.2.2'!C199-1</f>
        <v>-6.1263247567289292E-2</v>
      </c>
      <c r="D199" s="37">
        <f>+'4.2.1.2.2'!D211/'4.2.1.2.2'!D199-1</f>
        <v>1.1586324719951913E-2</v>
      </c>
      <c r="E199" s="204">
        <f>+'4.2.1.2.2'!E211/'4.2.1.2.2'!E199-1</f>
        <v>-0.20577678456355875</v>
      </c>
      <c r="F199" s="37">
        <f>+'4.2.1.2.2'!F211/'4.2.1.2.2'!F199-1</f>
        <v>3.3841242725391796E-2</v>
      </c>
      <c r="G199" s="37">
        <f>+'4.2.1.2.2'!G211/'4.2.1.2.2'!G199-1</f>
        <v>-6.0938354020689478E-2</v>
      </c>
      <c r="H199" s="37">
        <f>+'4.2.1.2.2'!H211/'4.2.1.2.2'!H199-1</f>
        <v>-0.12132088996144808</v>
      </c>
      <c r="I199" s="37">
        <f>+'4.2.1.2.2'!I211/'4.2.1.2.2'!I199-1</f>
        <v>-8.1108663285675564E-2</v>
      </c>
      <c r="J199" s="38">
        <f>+'4.2.1.2.2'!J211/'4.2.1.2.2'!J199-1</f>
        <v>0.9028571428571428</v>
      </c>
      <c r="K199" s="104">
        <f>+'4.2.1.2.2'!K211/'4.2.1.2.2'!K199-1</f>
        <v>-7.2242358811020591E-2</v>
      </c>
    </row>
    <row r="200" spans="1:11">
      <c r="A200" s="249"/>
      <c r="B200" s="10" t="s">
        <v>9</v>
      </c>
      <c r="C200" s="20">
        <f>+'4.2.1.2.2'!C212/'4.2.1.2.2'!C200-1</f>
        <v>-3.0289803585844766E-2</v>
      </c>
      <c r="D200" s="37">
        <f>+'4.2.1.2.2'!D212/'4.2.1.2.2'!D200-1</f>
        <v>2.0334621350563076E-2</v>
      </c>
      <c r="E200" s="204">
        <f>+'4.2.1.2.2'!E212/'4.2.1.2.2'!E200-1</f>
        <v>-8.9548210820186269E-2</v>
      </c>
      <c r="F200" s="37">
        <f>+'4.2.1.2.2'!F212/'4.2.1.2.2'!F200-1</f>
        <v>4.5231443774555347E-2</v>
      </c>
      <c r="G200" s="37">
        <f>+'4.2.1.2.2'!G212/'4.2.1.2.2'!G200-1</f>
        <v>-8.9410407504031397E-4</v>
      </c>
      <c r="H200" s="37">
        <f>+'4.2.1.2.2'!H212/'4.2.1.2.2'!H200-1</f>
        <v>-8.5313233396120736E-2</v>
      </c>
      <c r="I200" s="37">
        <f>+'4.2.1.2.2'!I212/'4.2.1.2.2'!I200-1</f>
        <v>-2.8726713576100238E-2</v>
      </c>
      <c r="J200" s="38">
        <f>+'4.2.1.2.2'!J212/'4.2.1.2.2'!J200-1</f>
        <v>0.24010888262981789</v>
      </c>
      <c r="K200" s="104">
        <f>+'4.2.1.2.2'!K212/'4.2.1.2.2'!K200-1</f>
        <v>-2.74153470707722E-2</v>
      </c>
    </row>
    <row r="201" spans="1:11">
      <c r="A201" s="249"/>
      <c r="B201" s="10" t="s">
        <v>10</v>
      </c>
      <c r="C201" s="20">
        <f>+'4.2.1.2.2'!C213/'4.2.1.2.2'!C201-1</f>
        <v>-1.368298537676027E-2</v>
      </c>
      <c r="D201" s="37">
        <f>+'4.2.1.2.2'!D213/'4.2.1.2.2'!D201-1</f>
        <v>3.1527674198105871E-2</v>
      </c>
      <c r="E201" s="204">
        <f>+'4.2.1.2.2'!E213/'4.2.1.2.2'!E201-1</f>
        <v>-8.8375887678129872E-2</v>
      </c>
      <c r="F201" s="37">
        <f>+'4.2.1.2.2'!F213/'4.2.1.2.2'!F201-1</f>
        <v>4.3854795147726167E-2</v>
      </c>
      <c r="G201" s="37">
        <f>+'4.2.1.2.2'!G213/'4.2.1.2.2'!G201-1</f>
        <v>1.8464207603665406E-2</v>
      </c>
      <c r="H201" s="37">
        <f>+'4.2.1.2.2'!H213/'4.2.1.2.2'!H201-1</f>
        <v>-9.910139110709848E-2</v>
      </c>
      <c r="I201" s="37">
        <f>+'4.2.1.2.2'!I213/'4.2.1.2.2'!I201-1</f>
        <v>-2.6906159836501908E-2</v>
      </c>
      <c r="J201" s="38">
        <f>+'4.2.1.2.2'!J213/'4.2.1.2.2'!J201-1</f>
        <v>7.7561384220721452E-2</v>
      </c>
      <c r="K201" s="104">
        <f>+'4.2.1.2.2'!K213/'4.2.1.2.2'!K201-1</f>
        <v>-2.7754641315323569E-2</v>
      </c>
    </row>
    <row r="202" spans="1:11">
      <c r="A202" s="249"/>
      <c r="B202" s="10" t="s">
        <v>11</v>
      </c>
      <c r="C202" s="20">
        <f>+'4.2.1.2.2'!C214/'4.2.1.2.2'!C202-1</f>
        <v>-5.5862347146520164E-2</v>
      </c>
      <c r="D202" s="37">
        <f>+'4.2.1.2.2'!D214/'4.2.1.2.2'!D202-1</f>
        <v>4.0595735101094821E-2</v>
      </c>
      <c r="E202" s="204">
        <f>+'4.2.1.2.2'!E214/'4.2.1.2.2'!E202-1</f>
        <v>-5.8937692525625085E-2</v>
      </c>
      <c r="F202" s="37">
        <f>+'4.2.1.2.2'!F214/'4.2.1.2.2'!F202-1</f>
        <v>3.8890441333189862E-2</v>
      </c>
      <c r="G202" s="37">
        <f>+'4.2.1.2.2'!G214/'4.2.1.2.2'!G202-1</f>
        <v>4.476407131075244E-2</v>
      </c>
      <c r="H202" s="37">
        <f>+'4.2.1.2.2'!H214/'4.2.1.2.2'!H202-1</f>
        <v>-5.3645644173218709E-2</v>
      </c>
      <c r="I202" s="37">
        <f>+'4.2.1.2.2'!I214/'4.2.1.2.2'!I202-1</f>
        <v>-2.5897843785076424E-2</v>
      </c>
      <c r="J202" s="38">
        <f>+'4.2.1.2.2'!J214/'4.2.1.2.2'!J202-1</f>
        <v>3.1613153425426921E-2</v>
      </c>
      <c r="K202" s="104">
        <f>+'4.2.1.2.2'!K214/'4.2.1.2.2'!K202-1</f>
        <v>-1.3235070208331146E-2</v>
      </c>
    </row>
    <row r="203" spans="1:11" ht="15" thickBot="1">
      <c r="A203" s="250"/>
      <c r="B203" s="11" t="s">
        <v>12</v>
      </c>
      <c r="C203" s="39">
        <f>+'4.2.1.2.2'!C215/'4.2.1.2.2'!C203-1</f>
        <v>-3.6310162231441012E-3</v>
      </c>
      <c r="D203" s="40">
        <f>+'4.2.1.2.2'!D215/'4.2.1.2.2'!D203-1</f>
        <v>9.8812101420982179E-2</v>
      </c>
      <c r="E203" s="205">
        <f>+'4.2.1.2.2'!E215/'4.2.1.2.2'!E203-1</f>
        <v>-5.1225994659154672E-2</v>
      </c>
      <c r="F203" s="40">
        <f>+'4.2.1.2.2'!F215/'4.2.1.2.2'!F203-1</f>
        <v>4.3627801133611754E-2</v>
      </c>
      <c r="G203" s="40">
        <f>+'4.2.1.2.2'!G215/'4.2.1.2.2'!G203-1</f>
        <v>3.9556856216282688E-2</v>
      </c>
      <c r="H203" s="40">
        <f>+'4.2.1.2.2'!H215/'4.2.1.2.2'!H203-1</f>
        <v>-7.8460557565319333E-2</v>
      </c>
      <c r="I203" s="40">
        <f>+'4.2.1.2.2'!I215/'4.2.1.2.2'!I203-1</f>
        <v>-1.566165704397593E-2</v>
      </c>
      <c r="J203" s="41">
        <f>+'4.2.1.2.2'!J215/'4.2.1.2.2'!J203-1</f>
        <v>-0.12921942395992769</v>
      </c>
      <c r="K203" s="105">
        <f>+'4.2.1.2.2'!K215/'4.2.1.2.2'!K203-1</f>
        <v>-1.0530434217918105E-2</v>
      </c>
    </row>
    <row r="204" spans="1:11">
      <c r="A204" s="249" t="s">
        <v>49</v>
      </c>
      <c r="B204" s="12" t="s">
        <v>1</v>
      </c>
      <c r="C204" s="42">
        <f>+'4.2.1.2.2'!C216/'4.2.1.2.2'!C204-1</f>
        <v>-7.7931167359976183E-2</v>
      </c>
      <c r="D204" s="43">
        <f>+'4.2.1.2.2'!D216/'4.2.1.2.2'!D204-1</f>
        <v>6.4350852008741244E-2</v>
      </c>
      <c r="E204" s="206">
        <f>+'4.2.1.2.2'!E216/'4.2.1.2.2'!E204-1</f>
        <v>-0.12564704557121076</v>
      </c>
      <c r="F204" s="43">
        <f>+'4.2.1.2.2'!F216/'4.2.1.2.2'!F204-1</f>
        <v>-4.9266132855229405E-2</v>
      </c>
      <c r="G204" s="43">
        <f>+'4.2.1.2.2'!G216/'4.2.1.2.2'!G204-1</f>
        <v>-1.0684388200070671E-2</v>
      </c>
      <c r="H204" s="43">
        <f>+'4.2.1.2.2'!H216/'4.2.1.2.2'!H204-1</f>
        <v>-8.3193717559337799E-2</v>
      </c>
      <c r="I204" s="43">
        <f>+'4.2.1.2.2'!I216/'4.2.1.2.2'!I204-1</f>
        <v>-6.2255975777640304E-2</v>
      </c>
      <c r="J204" s="44">
        <f>+'4.2.1.2.2'!J216/'4.2.1.2.2'!J204-1</f>
        <v>-6.2162688636545949E-2</v>
      </c>
      <c r="K204" s="104">
        <f>+'4.2.1.2.2'!K216/'4.2.1.2.2'!K204-1</f>
        <v>-6.6137157256905721E-2</v>
      </c>
    </row>
    <row r="205" spans="1:11">
      <c r="A205" s="249"/>
      <c r="B205" s="10" t="s">
        <v>2</v>
      </c>
      <c r="C205" s="20">
        <f>+'4.2.1.2.2'!C217/'4.2.1.2.2'!C205-1</f>
        <v>-5.7096329633017251E-2</v>
      </c>
      <c r="D205" s="37">
        <f>+'4.2.1.2.2'!D217/'4.2.1.2.2'!D205-1</f>
        <v>0.10450973381844686</v>
      </c>
      <c r="E205" s="204">
        <f>+'4.2.1.2.2'!E217/'4.2.1.2.2'!E205-1</f>
        <v>-8.9194617676803922E-2</v>
      </c>
      <c r="F205" s="37">
        <f>+'4.2.1.2.2'!F217/'4.2.1.2.2'!F205-1</f>
        <v>-2.3112983133290799E-2</v>
      </c>
      <c r="G205" s="37">
        <f>+'4.2.1.2.2'!G217/'4.2.1.2.2'!G205-1</f>
        <v>2.2519813879116279E-2</v>
      </c>
      <c r="H205" s="37">
        <f>+'4.2.1.2.2'!H217/'4.2.1.2.2'!H205-1</f>
        <v>-5.5389183530278996E-2</v>
      </c>
      <c r="I205" s="37">
        <f>+'4.2.1.2.2'!I217/'4.2.1.2.2'!I205-1</f>
        <v>-1.4382162748556082E-2</v>
      </c>
      <c r="J205" s="38">
        <f>+'4.2.1.2.2'!J217/'4.2.1.2.2'!J205-1</f>
        <v>0.16691702748078119</v>
      </c>
      <c r="K205" s="104">
        <f>+'4.2.1.2.2'!K217/'4.2.1.2.2'!K205-1</f>
        <v>-3.5916444774722445E-2</v>
      </c>
    </row>
    <row r="206" spans="1:11">
      <c r="A206" s="249"/>
      <c r="B206" s="10" t="s">
        <v>3</v>
      </c>
      <c r="C206" s="20">
        <f>+'4.2.1.2.2'!C218/'4.2.1.2.2'!C206-1</f>
        <v>1.0193972580475386E-2</v>
      </c>
      <c r="D206" s="37">
        <f>+'4.2.1.2.2'!D218/'4.2.1.2.2'!D206-1</f>
        <v>0.21792349001336109</v>
      </c>
      <c r="E206" s="204">
        <f>+'4.2.1.2.2'!E218/'4.2.1.2.2'!E206-1</f>
        <v>-4.1030420896673303E-2</v>
      </c>
      <c r="F206" s="37">
        <f>+'4.2.1.2.2'!F218/'4.2.1.2.2'!F206-1</f>
        <v>7.0499475867771055E-2</v>
      </c>
      <c r="G206" s="37">
        <f>+'4.2.1.2.2'!G218/'4.2.1.2.2'!G206-1</f>
        <v>7.9852774478944788E-2</v>
      </c>
      <c r="H206" s="37">
        <f>+'4.2.1.2.2'!H218/'4.2.1.2.2'!H206-1</f>
        <v>-1.6298846209687801E-2</v>
      </c>
      <c r="I206" s="37">
        <f>+'4.2.1.2.2'!I218/'4.2.1.2.2'!I206-1</f>
        <v>7.1557284798149379E-2</v>
      </c>
      <c r="J206" s="38">
        <f>+'4.2.1.2.2'!J218/'4.2.1.2.2'!J206-1</f>
        <v>0.16880013394420001</v>
      </c>
      <c r="K206" s="104">
        <f>+'4.2.1.2.2'!K218/'4.2.1.2.2'!K206-1</f>
        <v>2.9837390428109734E-2</v>
      </c>
    </row>
    <row r="207" spans="1:11">
      <c r="A207" s="249"/>
      <c r="B207" s="10" t="s">
        <v>4</v>
      </c>
      <c r="C207" s="20">
        <f>+'4.2.1.2.2'!C219/'4.2.1.2.2'!C207-1</f>
        <v>-2.4953943525454214E-3</v>
      </c>
      <c r="D207" s="37">
        <f>+'4.2.1.2.2'!D219/'4.2.1.2.2'!D207-1</f>
        <v>0.13375802999005182</v>
      </c>
      <c r="E207" s="204">
        <f>+'4.2.1.2.2'!E219/'4.2.1.2.2'!E207-1</f>
        <v>-1.8313187130084119E-2</v>
      </c>
      <c r="F207" s="37">
        <f>+'4.2.1.2.2'!F219/'4.2.1.2.2'!F207-1</f>
        <v>9.3028724527817186E-2</v>
      </c>
      <c r="G207" s="37">
        <f>+'4.2.1.2.2'!G219/'4.2.1.2.2'!G207-1</f>
        <v>8.9407105052198954E-2</v>
      </c>
      <c r="H207" s="37">
        <f>+'4.2.1.2.2'!H219/'4.2.1.2.2'!H207-1</f>
        <v>-5.4717975013733877E-2</v>
      </c>
      <c r="I207" s="37">
        <f>+'4.2.1.2.2'!I219/'4.2.1.2.2'!I207-1</f>
        <v>5.6181830953871303E-2</v>
      </c>
      <c r="J207" s="38">
        <f>+'4.2.1.2.2'!J219/'4.2.1.2.2'!J207-1</f>
        <v>0.3280240686664897</v>
      </c>
      <c r="K207" s="104">
        <f>+'4.2.1.2.2'!K219/'4.2.1.2.2'!K207-1</f>
        <v>2.7221903074306608E-2</v>
      </c>
    </row>
    <row r="208" spans="1:11">
      <c r="A208" s="249"/>
      <c r="B208" s="10" t="s">
        <v>5</v>
      </c>
      <c r="C208" s="20">
        <f>+'4.2.1.2.2'!C220/'4.2.1.2.2'!C208-1</f>
        <v>-5.3108589917435833E-2</v>
      </c>
      <c r="D208" s="37">
        <f>+'4.2.1.2.2'!D220/'4.2.1.2.2'!D208-1</f>
        <v>8.1435169681614017E-2</v>
      </c>
      <c r="E208" s="204">
        <f>+'4.2.1.2.2'!E220/'4.2.1.2.2'!E208-1</f>
        <v>-3.7574397848030516E-2</v>
      </c>
      <c r="F208" s="37">
        <f>+'4.2.1.2.2'!F220/'4.2.1.2.2'!F208-1</f>
        <v>3.5000741533465884E-2</v>
      </c>
      <c r="G208" s="37">
        <f>+'4.2.1.2.2'!G220/'4.2.1.2.2'!G208-1</f>
        <v>4.4794400831211112E-2</v>
      </c>
      <c r="H208" s="37">
        <f>+'4.2.1.2.2'!H220/'4.2.1.2.2'!H208-1</f>
        <v>-0.24437042651504737</v>
      </c>
      <c r="I208" s="37">
        <f>+'4.2.1.2.2'!I220/'4.2.1.2.2'!I208-1</f>
        <v>-6.4558119769152378E-2</v>
      </c>
      <c r="J208" s="38">
        <f>+'4.2.1.2.2'!J220/'4.2.1.2.2'!J208-1</f>
        <v>7.3668921900279516E-2</v>
      </c>
      <c r="K208" s="104">
        <f>+'4.2.1.2.2'!K220/'4.2.1.2.2'!K208-1</f>
        <v>-5.9233813946782288E-2</v>
      </c>
    </row>
    <row r="209" spans="1:11">
      <c r="A209" s="249"/>
      <c r="B209" s="10" t="s">
        <v>6</v>
      </c>
      <c r="C209" s="20">
        <f>+'4.2.1.2.2'!C221/'4.2.1.2.2'!C209-1</f>
        <v>6.8783058548362863E-3</v>
      </c>
      <c r="D209" s="37">
        <f>+'4.2.1.2.2'!D221/'4.2.1.2.2'!D209-1</f>
        <v>7.1535873218071977E-2</v>
      </c>
      <c r="E209" s="204">
        <f>+'4.2.1.2.2'!E221/'4.2.1.2.2'!E209-1</f>
        <v>-1.8579347575691907E-2</v>
      </c>
      <c r="F209" s="37">
        <f>+'4.2.1.2.2'!F221/'4.2.1.2.2'!F209-1</f>
        <v>1.622582758172908E-2</v>
      </c>
      <c r="G209" s="37">
        <f>+'4.2.1.2.2'!G221/'4.2.1.2.2'!G209-1</f>
        <v>3.1363161063170164E-2</v>
      </c>
      <c r="H209" s="37">
        <f>+'4.2.1.2.2'!H221/'4.2.1.2.2'!H209-1</f>
        <v>-5.019560937534584E-2</v>
      </c>
      <c r="I209" s="37">
        <f>+'4.2.1.2.2'!I221/'4.2.1.2.2'!I209-1</f>
        <v>4.2992994271756846E-2</v>
      </c>
      <c r="J209" s="38">
        <f>+'4.2.1.2.2'!J221/'4.2.1.2.2'!J209-1</f>
        <v>0.12938803536177157</v>
      </c>
      <c r="K209" s="104">
        <f>+'4.2.1.2.2'!K221/'4.2.1.2.2'!K209-1</f>
        <v>-1.3909945629311249E-3</v>
      </c>
    </row>
    <row r="210" spans="1:11">
      <c r="A210" s="249"/>
      <c r="B210" s="10" t="s">
        <v>7</v>
      </c>
      <c r="C210" s="20">
        <f>+'4.2.1.2.2'!C222/'4.2.1.2.2'!C210-1</f>
        <v>6.2554932646698758E-2</v>
      </c>
      <c r="D210" s="37">
        <f>+'4.2.1.2.2'!D222/'4.2.1.2.2'!D210-1</f>
        <v>4.5068169349173681E-2</v>
      </c>
      <c r="E210" s="204">
        <f>+'4.2.1.2.2'!E222/'4.2.1.2.2'!E210-1</f>
        <v>0.12496251911355616</v>
      </c>
      <c r="F210" s="37">
        <f>+'4.2.1.2.2'!F222/'4.2.1.2.2'!F210-1</f>
        <v>8.2328600434200094E-2</v>
      </c>
      <c r="G210" s="37">
        <f>+'4.2.1.2.2'!G222/'4.2.1.2.2'!G210-1</f>
        <v>9.1660905722109831E-2</v>
      </c>
      <c r="H210" s="37">
        <f>+'4.2.1.2.2'!H222/'4.2.1.2.2'!H210-1</f>
        <v>-4.1894715103522051E-3</v>
      </c>
      <c r="I210" s="37">
        <f>+'4.2.1.2.2'!I222/'4.2.1.2.2'!I210-1</f>
        <v>0.10283265127401942</v>
      </c>
      <c r="J210" s="38">
        <f>+'4.2.1.2.2'!J222/'4.2.1.2.2'!J210-1</f>
        <v>0.63815530153724875</v>
      </c>
      <c r="K210" s="104">
        <f>+'4.2.1.2.2'!K222/'4.2.1.2.2'!K210-1</f>
        <v>6.5913589642996318E-2</v>
      </c>
    </row>
    <row r="211" spans="1:11">
      <c r="A211" s="249"/>
      <c r="B211" s="10" t="s">
        <v>8</v>
      </c>
      <c r="C211" s="20">
        <f>+'4.2.1.2.2'!C223/'4.2.1.2.2'!C211-1</f>
        <v>1.4209371629405609E-2</v>
      </c>
      <c r="D211" s="37">
        <f>+'4.2.1.2.2'!D223/'4.2.1.2.2'!D211-1</f>
        <v>2.8794299291057701E-2</v>
      </c>
      <c r="E211" s="204">
        <f>+'4.2.1.2.2'!E223/'4.2.1.2.2'!E211-1</f>
        <v>3.5491552262795212E-2</v>
      </c>
      <c r="F211" s="37">
        <f>+'4.2.1.2.2'!F223/'4.2.1.2.2'!F211-1</f>
        <v>4.7123034955690146E-2</v>
      </c>
      <c r="G211" s="37">
        <f>+'4.2.1.2.2'!G223/'4.2.1.2.2'!G211-1</f>
        <v>5.2983790764189909E-2</v>
      </c>
      <c r="H211" s="37">
        <f>+'4.2.1.2.2'!H223/'4.2.1.2.2'!H211-1</f>
        <v>-8.5827010783386948E-3</v>
      </c>
      <c r="I211" s="37">
        <f>+'4.2.1.2.2'!I223/'4.2.1.2.2'!I211-1</f>
        <v>8.3673634072120473E-2</v>
      </c>
      <c r="J211" s="38">
        <f>+'4.2.1.2.2'!J223/'4.2.1.2.2'!J211-1</f>
        <v>0.18988830099941212</v>
      </c>
      <c r="K211" s="104">
        <f>+'4.2.1.2.2'!K223/'4.2.1.2.2'!K211-1</f>
        <v>3.0530687677871926E-2</v>
      </c>
    </row>
    <row r="212" spans="1:11">
      <c r="A212" s="249"/>
      <c r="B212" s="10" t="s">
        <v>9</v>
      </c>
      <c r="C212" s="20">
        <f>+'4.2.1.2.2'!C224/'4.2.1.2.2'!C212-1</f>
        <v>6.3447028996328481E-3</v>
      </c>
      <c r="D212" s="37">
        <f>+'4.2.1.2.2'!D224/'4.2.1.2.2'!D212-1</f>
        <v>5.6232181747146281E-2</v>
      </c>
      <c r="E212" s="204">
        <f>+'4.2.1.2.2'!E224/'4.2.1.2.2'!E212-1</f>
        <v>-6.6555929505835443E-2</v>
      </c>
      <c r="F212" s="37">
        <f>+'4.2.1.2.2'!F224/'4.2.1.2.2'!F212-1</f>
        <v>4.4577411771818065E-2</v>
      </c>
      <c r="G212" s="37">
        <f>+'4.2.1.2.2'!G224/'4.2.1.2.2'!G212-1</f>
        <v>2.576238681570997E-2</v>
      </c>
      <c r="H212" s="37">
        <f>+'4.2.1.2.2'!H224/'4.2.1.2.2'!H212-1</f>
        <v>-7.6818049247089348E-3</v>
      </c>
      <c r="I212" s="37">
        <f>+'4.2.1.2.2'!I224/'4.2.1.2.2'!I212-1</f>
        <v>3.5804837952661206E-2</v>
      </c>
      <c r="J212" s="38">
        <f>+'4.2.1.2.2'!J224/'4.2.1.2.2'!J212-1</f>
        <v>0.15730987912138161</v>
      </c>
      <c r="K212" s="104">
        <f>+'4.2.1.2.2'!K224/'4.2.1.2.2'!K212-1</f>
        <v>9.0779186777063536E-3</v>
      </c>
    </row>
    <row r="213" spans="1:11">
      <c r="A213" s="249"/>
      <c r="B213" s="10" t="s">
        <v>10</v>
      </c>
      <c r="C213" s="20">
        <f>+'4.2.1.2.2'!C225/'4.2.1.2.2'!C213-1</f>
        <v>-6.2110428489613123E-2</v>
      </c>
      <c r="D213" s="37">
        <f>+'4.2.1.2.2'!D225/'4.2.1.2.2'!D213-1</f>
        <v>1.2386023965507587E-2</v>
      </c>
      <c r="E213" s="204">
        <f>+'4.2.1.2.2'!E225/'4.2.1.2.2'!E213-1</f>
        <v>-0.147363701060649</v>
      </c>
      <c r="F213" s="37">
        <f>+'4.2.1.2.2'!F225/'4.2.1.2.2'!F213-1</f>
        <v>-5.1373819435759249E-2</v>
      </c>
      <c r="G213" s="37">
        <f>+'4.2.1.2.2'!G225/'4.2.1.2.2'!G213-1</f>
        <v>-2.7516620189729113E-2</v>
      </c>
      <c r="H213" s="37">
        <f>+'4.2.1.2.2'!H225/'4.2.1.2.2'!H213-1</f>
        <v>-0.1177560082871848</v>
      </c>
      <c r="I213" s="37">
        <f>+'4.2.1.2.2'!I225/'4.2.1.2.2'!I213-1</f>
        <v>-0.10727152656264316</v>
      </c>
      <c r="J213" s="38">
        <f>+'4.2.1.2.2'!J225/'4.2.1.2.2'!J213-1</f>
        <v>0.1257743228470789</v>
      </c>
      <c r="K213" s="104">
        <f>+'4.2.1.2.2'!K225/'4.2.1.2.2'!K213-1</f>
        <v>-8.1456536151467307E-2</v>
      </c>
    </row>
    <row r="214" spans="1:11">
      <c r="A214" s="249"/>
      <c r="B214" s="10" t="s">
        <v>11</v>
      </c>
      <c r="C214" s="20">
        <f>+'4.2.1.2.2'!C226/'4.2.1.2.2'!C214-1</f>
        <v>-1.7231182758983277E-3</v>
      </c>
      <c r="D214" s="37">
        <f>+'4.2.1.2.2'!D226/'4.2.1.2.2'!D214-1</f>
        <v>0.11827517700905643</v>
      </c>
      <c r="E214" s="204">
        <f>+'4.2.1.2.2'!E226/'4.2.1.2.2'!E214-1</f>
        <v>-9.86895009899178E-2</v>
      </c>
      <c r="F214" s="37">
        <f>+'4.2.1.2.2'!F226/'4.2.1.2.2'!F214-1</f>
        <v>-0.12233084482723933</v>
      </c>
      <c r="G214" s="37">
        <f>+'4.2.1.2.2'!G226/'4.2.1.2.2'!G214-1</f>
        <v>3.4825669578117058E-2</v>
      </c>
      <c r="H214" s="37">
        <f>+'4.2.1.2.2'!H226/'4.2.1.2.2'!H214-1</f>
        <v>-0.10456952296228772</v>
      </c>
      <c r="I214" s="37">
        <f>+'4.2.1.2.2'!I226/'4.2.1.2.2'!I214-1</f>
        <v>-5.1033078785698183E-2</v>
      </c>
      <c r="J214" s="38">
        <f>+'4.2.1.2.2'!J226/'4.2.1.2.2'!J214-1</f>
        <v>3.5881415034416664E-2</v>
      </c>
      <c r="K214" s="104">
        <f>+'4.2.1.2.2'!K226/'4.2.1.2.2'!K214-1</f>
        <v>-7.4291675692385595E-2</v>
      </c>
    </row>
    <row r="215" spans="1:11" ht="15" thickBot="1">
      <c r="A215" s="250"/>
      <c r="B215" s="11" t="s">
        <v>12</v>
      </c>
      <c r="C215" s="39">
        <f>+'4.2.1.2.2'!C227/'4.2.1.2.2'!C215-1</f>
        <v>-0.11541627896144468</v>
      </c>
      <c r="D215" s="40">
        <f>+'4.2.1.2.2'!D227/'4.2.1.2.2'!D215-1</f>
        <v>-1.2809952209438591E-2</v>
      </c>
      <c r="E215" s="205">
        <f>+'4.2.1.2.2'!E227/'4.2.1.2.2'!E215-1</f>
        <v>-0.1705436327319636</v>
      </c>
      <c r="F215" s="40">
        <f>+'4.2.1.2.2'!F227/'4.2.1.2.2'!F215-1</f>
        <v>-0.2223646985508736</v>
      </c>
      <c r="G215" s="40">
        <f>+'4.2.1.2.2'!G227/'4.2.1.2.2'!G215-1</f>
        <v>-1.5680478095432826E-2</v>
      </c>
      <c r="H215" s="40">
        <f>+'4.2.1.2.2'!H227/'4.2.1.2.2'!H215-1</f>
        <v>-0.2089229448916583</v>
      </c>
      <c r="I215" s="40">
        <f>+'4.2.1.2.2'!I227/'4.2.1.2.2'!I215-1</f>
        <v>-0.16655600226294176</v>
      </c>
      <c r="J215" s="41">
        <f>+'4.2.1.2.2'!J227/'4.2.1.2.2'!J215-1</f>
        <v>0.1077289359730278</v>
      </c>
      <c r="K215" s="105">
        <f>+'4.2.1.2.2'!K227/'4.2.1.2.2'!K215-1</f>
        <v>-0.16732293421125455</v>
      </c>
    </row>
    <row r="216" spans="1:11">
      <c r="A216" s="249" t="s">
        <v>50</v>
      </c>
      <c r="B216" s="12" t="s">
        <v>1</v>
      </c>
      <c r="C216" s="42">
        <f>+'4.2.1.2.2'!C228/'4.2.1.2.2'!C216-1</f>
        <v>-0.15430751801617526</v>
      </c>
      <c r="D216" s="43">
        <f>+'4.2.1.2.2'!D228/'4.2.1.2.2'!D216-1</f>
        <v>1.4990361332133162E-2</v>
      </c>
      <c r="E216" s="206">
        <f>+'4.2.1.2.2'!E228/'4.2.1.2.2'!E216-1</f>
        <v>-0.13983230645952338</v>
      </c>
      <c r="F216" s="43">
        <f>+'4.2.1.2.2'!F228/'4.2.1.2.2'!F216-1</f>
        <v>-0.27981611901097814</v>
      </c>
      <c r="G216" s="43">
        <f>+'4.2.1.2.2'!G228/'4.2.1.2.2'!G216-1</f>
        <v>-3.9338697634744291E-3</v>
      </c>
      <c r="H216" s="43">
        <f>+'4.2.1.2.2'!H228/'4.2.1.2.2'!H216-1</f>
        <v>-0.1527899147478724</v>
      </c>
      <c r="I216" s="43">
        <f>+'4.2.1.2.2'!I228/'4.2.1.2.2'!I216-1</f>
        <v>-0.13690042113220802</v>
      </c>
      <c r="J216" s="44">
        <f>+'4.2.1.2.2'!J228/'4.2.1.2.2'!J216-1</f>
        <v>7.746255162133675E-3</v>
      </c>
      <c r="K216" s="104">
        <f>+'4.2.1.2.2'!K228/'4.2.1.2.2'!K216-1</f>
        <v>-0.16535222781403913</v>
      </c>
    </row>
    <row r="217" spans="1:11">
      <c r="A217" s="249"/>
      <c r="B217" s="10" t="s">
        <v>2</v>
      </c>
      <c r="C217" s="20">
        <f>+'4.2.1.2.2'!C229/'4.2.1.2.2'!C217-1</f>
        <v>-0.16566572565812043</v>
      </c>
      <c r="D217" s="37">
        <f>+'4.2.1.2.2'!D229/'4.2.1.2.2'!D217-1</f>
        <v>2.0529338960997734E-2</v>
      </c>
      <c r="E217" s="204">
        <f>+'4.2.1.2.2'!E229/'4.2.1.2.2'!E217-1</f>
        <v>-0.17519385757013484</v>
      </c>
      <c r="F217" s="37">
        <f>+'4.2.1.2.2'!F229/'4.2.1.2.2'!F217-1</f>
        <v>-0.31912362924572835</v>
      </c>
      <c r="G217" s="37">
        <f>+'4.2.1.2.2'!G229/'4.2.1.2.2'!G217-1</f>
        <v>-3.8807736312474028E-2</v>
      </c>
      <c r="H217" s="37">
        <f>+'4.2.1.2.2'!H229/'4.2.1.2.2'!H217-1</f>
        <v>-0.23900362927554741</v>
      </c>
      <c r="I217" s="37">
        <f>+'4.2.1.2.2'!I229/'4.2.1.2.2'!I217-1</f>
        <v>-0.12806378162933141</v>
      </c>
      <c r="J217" s="38">
        <f>+'4.2.1.2.2'!J229/'4.2.1.2.2'!J217-1</f>
        <v>-0.10024231409965167</v>
      </c>
      <c r="K217" s="104">
        <f>+'4.2.1.2.2'!K229/'4.2.1.2.2'!K217-1</f>
        <v>-0.20970889859896513</v>
      </c>
    </row>
    <row r="218" spans="1:11">
      <c r="A218" s="249"/>
      <c r="B218" s="10" t="s">
        <v>3</v>
      </c>
      <c r="C218" s="20">
        <f>+'4.2.1.2.2'!C230/'4.2.1.2.2'!C218-1</f>
        <v>-0.25507995296075225</v>
      </c>
      <c r="D218" s="37">
        <f>+'4.2.1.2.2'!D230/'4.2.1.2.2'!D218-1</f>
        <v>-5.2370826626957356E-2</v>
      </c>
      <c r="E218" s="204">
        <f>+'4.2.1.2.2'!E230/'4.2.1.2.2'!E218-1</f>
        <v>-0.24888523514957106</v>
      </c>
      <c r="F218" s="37">
        <f>+'4.2.1.2.2'!F230/'4.2.1.2.2'!F218-1</f>
        <v>-0.41394177302736257</v>
      </c>
      <c r="G218" s="37">
        <f>+'4.2.1.2.2'!G230/'4.2.1.2.2'!G218-1</f>
        <v>-9.9254619109682696E-2</v>
      </c>
      <c r="H218" s="37">
        <f>+'4.2.1.2.2'!H230/'4.2.1.2.2'!H218-1</f>
        <v>-0.1934662501295894</v>
      </c>
      <c r="I218" s="37">
        <f>+'4.2.1.2.2'!I230/'4.2.1.2.2'!I218-1</f>
        <v>-0.2474245450494289</v>
      </c>
      <c r="J218" s="38">
        <f>+'4.2.1.2.2'!J230/'4.2.1.2.2'!J218-1</f>
        <v>0.12926330594225743</v>
      </c>
      <c r="K218" s="104">
        <f>+'4.2.1.2.2'!K230/'4.2.1.2.2'!K218-1</f>
        <v>-0.26349020886557872</v>
      </c>
    </row>
    <row r="219" spans="1:11">
      <c r="A219" s="249"/>
      <c r="B219" s="10" t="s">
        <v>4</v>
      </c>
      <c r="C219" s="20">
        <f>+'4.2.1.2.2'!C231/'4.2.1.2.2'!C219-1</f>
        <v>-0.28454605076526496</v>
      </c>
      <c r="D219" s="37">
        <f>+'4.2.1.2.2'!D231/'4.2.1.2.2'!D219-1</f>
        <v>4.0587408571601369E-2</v>
      </c>
      <c r="E219" s="204">
        <f>+'4.2.1.2.2'!E231/'4.2.1.2.2'!E219-1</f>
        <v>-0.23223449325485701</v>
      </c>
      <c r="F219" s="37">
        <f>+'4.2.1.2.2'!F231/'4.2.1.2.2'!F219-1</f>
        <v>-0.36786573259710897</v>
      </c>
      <c r="G219" s="37">
        <f>+'4.2.1.2.2'!G231/'4.2.1.2.2'!G219-1</f>
        <v>-3.213017249182426E-2</v>
      </c>
      <c r="H219" s="37">
        <f>+'4.2.1.2.2'!H231/'4.2.1.2.2'!H219-1</f>
        <v>-0.15733473190071257</v>
      </c>
      <c r="I219" s="37">
        <f>+'4.2.1.2.2'!I231/'4.2.1.2.2'!I219-1</f>
        <v>-0.23216933160275866</v>
      </c>
      <c r="J219" s="38">
        <f>+'4.2.1.2.2'!J231/'4.2.1.2.2'!J219-1</f>
        <v>-0.13254264392324089</v>
      </c>
      <c r="K219" s="104">
        <f>+'4.2.1.2.2'!K231/'4.2.1.2.2'!K219-1</f>
        <v>-0.23169023045448733</v>
      </c>
    </row>
    <row r="220" spans="1:11">
      <c r="A220" s="249"/>
      <c r="B220" s="10" t="s">
        <v>5</v>
      </c>
      <c r="C220" s="20">
        <f>+'4.2.1.2.2'!C232/'4.2.1.2.2'!C220-1</f>
        <v>-0.23386851974824596</v>
      </c>
      <c r="D220" s="37">
        <f>+'4.2.1.2.2'!D232/'4.2.1.2.2'!D220-1</f>
        <v>0.12873965487524508</v>
      </c>
      <c r="E220" s="204">
        <f>+'4.2.1.2.2'!E232/'4.2.1.2.2'!E220-1</f>
        <v>-0.14362741223927189</v>
      </c>
      <c r="F220" s="37">
        <f>+'4.2.1.2.2'!F232/'4.2.1.2.2'!F220-1</f>
        <v>-0.33561089997220728</v>
      </c>
      <c r="G220" s="37">
        <f>+'4.2.1.2.2'!G232/'4.2.1.2.2'!G220-1</f>
        <v>3.7813215880545092E-2</v>
      </c>
      <c r="H220" s="37">
        <f>+'4.2.1.2.2'!H232/'4.2.1.2.2'!H220-1</f>
        <v>6.7954353551546109E-2</v>
      </c>
      <c r="I220" s="37">
        <f>+'4.2.1.2.2'!I232/'4.2.1.2.2'!I220-1</f>
        <v>-1.5057961513420204E-2</v>
      </c>
      <c r="J220" s="38">
        <f>+'4.2.1.2.2'!J232/'4.2.1.2.2'!J220-1</f>
        <v>-4.6113803318549973E-2</v>
      </c>
      <c r="K220" s="104">
        <f>+'4.2.1.2.2'!K232/'4.2.1.2.2'!K220-1</f>
        <v>-0.13663680200442085</v>
      </c>
    </row>
    <row r="221" spans="1:11">
      <c r="A221" s="249"/>
      <c r="B221" s="10" t="s">
        <v>6</v>
      </c>
      <c r="C221" s="20">
        <f>+'4.2.1.2.2'!C233/'4.2.1.2.2'!C221-1</f>
        <v>-0.24848394197043633</v>
      </c>
      <c r="D221" s="37">
        <f>+'4.2.1.2.2'!D233/'4.2.1.2.2'!D221-1</f>
        <v>7.812715386397695E-2</v>
      </c>
      <c r="E221" s="204">
        <f>+'4.2.1.2.2'!E233/'4.2.1.2.2'!E221-1</f>
        <v>-0.16679145690022679</v>
      </c>
      <c r="F221" s="37">
        <f>+'4.2.1.2.2'!F233/'4.2.1.2.2'!F221-1</f>
        <v>-0.34303575358095906</v>
      </c>
      <c r="G221" s="37">
        <f>+'4.2.1.2.2'!G233/'4.2.1.2.2'!G221-1</f>
        <v>-1.601774320259064E-2</v>
      </c>
      <c r="H221" s="37">
        <f>+'4.2.1.2.2'!H233/'4.2.1.2.2'!H221-1</f>
        <v>-5.5824449303847001E-2</v>
      </c>
      <c r="I221" s="37">
        <f>+'4.2.1.2.2'!I233/'4.2.1.2.2'!I221-1</f>
        <v>-0.19173330537463518</v>
      </c>
      <c r="J221" s="38">
        <f>+'4.2.1.2.2'!J233/'4.2.1.2.2'!J221-1</f>
        <v>-0.19430406201314743</v>
      </c>
      <c r="K221" s="104">
        <f>+'4.2.1.2.2'!K233/'4.2.1.2.2'!K221-1</f>
        <v>-0.18153981800294094</v>
      </c>
    </row>
    <row r="222" spans="1:11">
      <c r="A222" s="249"/>
      <c r="B222" s="10" t="s">
        <v>7</v>
      </c>
      <c r="C222" s="20">
        <f>+'4.2.1.2.2'!C234/'4.2.1.2.2'!C222-1</f>
        <v>-0.24879388504126232</v>
      </c>
      <c r="D222" s="37">
        <f>+'4.2.1.2.2'!D234/'4.2.1.2.2'!D222-1</f>
        <v>0.12170920612740943</v>
      </c>
      <c r="E222" s="204">
        <f>+'4.2.1.2.2'!E234/'4.2.1.2.2'!E222-1</f>
        <v>-0.15907832767489405</v>
      </c>
      <c r="F222" s="37">
        <f>+'4.2.1.2.2'!F234/'4.2.1.2.2'!F222-1</f>
        <v>-0.38868596824093138</v>
      </c>
      <c r="G222" s="37">
        <f>+'4.2.1.2.2'!G234/'4.2.1.2.2'!G222-1</f>
        <v>-2.4234117529956078E-2</v>
      </c>
      <c r="H222" s="37">
        <f>+'4.2.1.2.2'!H234/'4.2.1.2.2'!H222-1</f>
        <v>-6.2051830437598321E-2</v>
      </c>
      <c r="I222" s="37">
        <f>+'4.2.1.2.2'!I234/'4.2.1.2.2'!I222-1</f>
        <v>-0.36538489926207129</v>
      </c>
      <c r="J222" s="38">
        <f>+'4.2.1.2.2'!J234/'4.2.1.2.2'!J222-1</f>
        <v>-5.7071818140153052E-2</v>
      </c>
      <c r="K222" s="104">
        <f>+'4.2.1.2.2'!K234/'4.2.1.2.2'!K222-1</f>
        <v>-0.20421964012551919</v>
      </c>
    </row>
    <row r="223" spans="1:11">
      <c r="A223" s="249"/>
      <c r="B223" s="10" t="s">
        <v>8</v>
      </c>
      <c r="C223" s="20">
        <f>+'4.2.1.2.2'!C235/'4.2.1.2.2'!C223-1</f>
        <v>-0.27157869609181595</v>
      </c>
      <c r="D223" s="37">
        <f>+'4.2.1.2.2'!D235/'4.2.1.2.2'!D223-1</f>
        <v>6.117768203834828E-2</v>
      </c>
      <c r="E223" s="204">
        <f>+'4.2.1.2.2'!E235/'4.2.1.2.2'!E223-1</f>
        <v>-0.14677528946210783</v>
      </c>
      <c r="F223" s="37">
        <f>+'4.2.1.2.2'!F235/'4.2.1.2.2'!F223-1</f>
        <v>-0.35011651034826419</v>
      </c>
      <c r="G223" s="37">
        <f>+'4.2.1.2.2'!G235/'4.2.1.2.2'!G223-1</f>
        <v>-4.7247160787071252E-2</v>
      </c>
      <c r="H223" s="37">
        <f>+'4.2.1.2.2'!H235/'4.2.1.2.2'!H223-1</f>
        <v>-9.3153413391358519E-2</v>
      </c>
      <c r="I223" s="37">
        <f>+'4.2.1.2.2'!I235/'4.2.1.2.2'!I223-1</f>
        <v>-0.29466823564915012</v>
      </c>
      <c r="J223" s="38">
        <f>+'4.2.1.2.2'!J235/'4.2.1.2.2'!J223-1</f>
        <v>-0.29712370473240035</v>
      </c>
      <c r="K223" s="104">
        <f>+'4.2.1.2.2'!K235/'4.2.1.2.2'!K223-1</f>
        <v>-0.20180721986546823</v>
      </c>
    </row>
    <row r="224" spans="1:11">
      <c r="A224" s="249"/>
      <c r="B224" s="10" t="s">
        <v>9</v>
      </c>
      <c r="C224" s="20">
        <f>+'4.2.1.2.2'!C236/'4.2.1.2.2'!C224-1</f>
        <v>-0.28034129259010776</v>
      </c>
      <c r="D224" s="37">
        <f>+'4.2.1.2.2'!D236/'4.2.1.2.2'!D224-1</f>
        <v>7.3579997784286588E-2</v>
      </c>
      <c r="E224" s="204">
        <f>+'4.2.1.2.2'!E236/'4.2.1.2.2'!E224-1</f>
        <v>-0.10685763830720274</v>
      </c>
      <c r="F224" s="37">
        <f>+'4.2.1.2.2'!F236/'4.2.1.2.2'!F224-1</f>
        <v>-0.1861279525351397</v>
      </c>
      <c r="G224" s="37">
        <f>+'4.2.1.2.2'!G236/'4.2.1.2.2'!G224-1</f>
        <v>-1.7645418399412804E-2</v>
      </c>
      <c r="H224" s="37">
        <f>+'4.2.1.2.2'!H236/'4.2.1.2.2'!H224-1</f>
        <v>-0.16982049324025084</v>
      </c>
      <c r="I224" s="37">
        <f>+'4.2.1.2.2'!I236/'4.2.1.2.2'!I224-1</f>
        <v>-0.24382257938037732</v>
      </c>
      <c r="J224" s="38">
        <f>+'4.2.1.2.2'!J236/'4.2.1.2.2'!J224-1</f>
        <v>-0.35978557222449059</v>
      </c>
      <c r="K224" s="104">
        <f>+'4.2.1.2.2'!K236/'4.2.1.2.2'!K224-1</f>
        <v>-0.15734265586884544</v>
      </c>
    </row>
    <row r="225" spans="1:11">
      <c r="A225" s="249"/>
      <c r="B225" s="10" t="s">
        <v>10</v>
      </c>
      <c r="C225" s="20">
        <f>+'4.2.1.2.2'!C237/'4.2.1.2.2'!C225-1</f>
        <v>-0.26749766640418626</v>
      </c>
      <c r="D225" s="37">
        <f>+'4.2.1.2.2'!D237/'4.2.1.2.2'!D225-1</f>
        <v>5.2499650109991025E-2</v>
      </c>
      <c r="E225" s="204">
        <f>+'4.2.1.2.2'!E237/'4.2.1.2.2'!E225-1</f>
        <v>-9.4510319623713035E-2</v>
      </c>
      <c r="F225" s="37">
        <f>+'4.2.1.2.2'!F237/'4.2.1.2.2'!F225-1</f>
        <v>-0.21200137589137413</v>
      </c>
      <c r="G225" s="37">
        <f>+'4.2.1.2.2'!G237/'4.2.1.2.2'!G225-1</f>
        <v>-1.3055463688336655E-2</v>
      </c>
      <c r="H225" s="37">
        <f>+'4.2.1.2.2'!H237/'4.2.1.2.2'!H225-1</f>
        <v>-9.5351723442620218E-2</v>
      </c>
      <c r="I225" s="37">
        <f>+'4.2.1.2.2'!I237/'4.2.1.2.2'!I225-1</f>
        <v>-0.15666914327923664</v>
      </c>
      <c r="J225" s="38">
        <f>+'4.2.1.2.2'!J237/'4.2.1.2.2'!J225-1</f>
        <v>-0.30060959162755574</v>
      </c>
      <c r="K225" s="104">
        <f>+'4.2.1.2.2'!K237/'4.2.1.2.2'!K225-1</f>
        <v>-0.13920922204498387</v>
      </c>
    </row>
    <row r="226" spans="1:11">
      <c r="A226" s="249"/>
      <c r="B226" s="10" t="s">
        <v>11</v>
      </c>
      <c r="C226" s="20">
        <f>+'4.2.1.2.2'!C238/'4.2.1.2.2'!C226-1</f>
        <v>-0.29388476717862955</v>
      </c>
      <c r="D226" s="37">
        <f>+'4.2.1.2.2'!D238/'4.2.1.2.2'!D226-1</f>
        <v>7.6235403040607608E-3</v>
      </c>
      <c r="E226" s="204">
        <f>+'4.2.1.2.2'!E238/'4.2.1.2.2'!E226-1</f>
        <v>-0.11267010907214914</v>
      </c>
      <c r="F226" s="37">
        <f>+'4.2.1.2.2'!F238/'4.2.1.2.2'!F226-1</f>
        <v>-0.2118274690568559</v>
      </c>
      <c r="G226" s="37">
        <f>+'4.2.1.2.2'!G238/'4.2.1.2.2'!G226-1</f>
        <v>-3.250682882787681E-2</v>
      </c>
      <c r="H226" s="37">
        <f>+'4.2.1.2.2'!H238/'4.2.1.2.2'!H226-1</f>
        <v>-0.11082430823277056</v>
      </c>
      <c r="I226" s="37">
        <f>+'4.2.1.2.2'!I238/'4.2.1.2.2'!I226-1</f>
        <v>-5.8642703327843604E-3</v>
      </c>
      <c r="J226" s="38">
        <f>+'4.2.1.2.2'!J238/'4.2.1.2.2'!J226-1</f>
        <v>-0.26308017669657491</v>
      </c>
      <c r="K226" s="104">
        <f>+'4.2.1.2.2'!K238/'4.2.1.2.2'!K226-1</f>
        <v>-0.14081009096489627</v>
      </c>
    </row>
    <row r="227" spans="1:11" ht="15" thickBot="1">
      <c r="A227" s="250"/>
      <c r="B227" s="11" t="s">
        <v>12</v>
      </c>
      <c r="C227" s="39">
        <f>+'4.2.1.2.2'!C239/'4.2.1.2.2'!C227-1</f>
        <v>-0.25401304281007597</v>
      </c>
      <c r="D227" s="40">
        <f>+'4.2.1.2.2'!D239/'4.2.1.2.2'!D227-1</f>
        <v>2.6820400483561713E-2</v>
      </c>
      <c r="E227" s="205">
        <f>+'4.2.1.2.2'!E239/'4.2.1.2.2'!E227-1</f>
        <v>-9.2752092718740187E-2</v>
      </c>
      <c r="F227" s="40">
        <f>+'4.2.1.2.2'!F239/'4.2.1.2.2'!F227-1</f>
        <v>-0.16355123261870974</v>
      </c>
      <c r="G227" s="40">
        <f>+'4.2.1.2.2'!G239/'4.2.1.2.2'!G227-1</f>
        <v>-2.559430522291517E-2</v>
      </c>
      <c r="H227" s="40">
        <f>+'4.2.1.2.2'!H239/'4.2.1.2.2'!H227-1</f>
        <v>-7.3662127686588974E-3</v>
      </c>
      <c r="I227" s="40">
        <f>+'4.2.1.2.2'!I239/'4.2.1.2.2'!I227-1</f>
        <v>-1.7132060930332149E-2</v>
      </c>
      <c r="J227" s="41">
        <f>+'4.2.1.2.2'!J239/'4.2.1.2.2'!J227-1</f>
        <v>-0.73756941940137033</v>
      </c>
      <c r="K227" s="105">
        <f>+'4.2.1.2.2'!K239/'4.2.1.2.2'!K227-1</f>
        <v>-9.4488527211408435E-2</v>
      </c>
    </row>
    <row r="228" spans="1:11">
      <c r="A228" s="249" t="s">
        <v>51</v>
      </c>
      <c r="B228" s="12" t="s">
        <v>1</v>
      </c>
      <c r="C228" s="42">
        <f>+'4.2.1.2.2'!C240/'4.2.1.2.2'!C228-1</f>
        <v>-0.19041608539542754</v>
      </c>
      <c r="D228" s="43">
        <f>+'4.2.1.2.2'!D240/'4.2.1.2.2'!D228-1</f>
        <v>1.3248372378132256E-2</v>
      </c>
      <c r="E228" s="206">
        <f>+'4.2.1.2.2'!E240/'4.2.1.2.2'!E228-1</f>
        <v>-7.9008103962317167E-2</v>
      </c>
      <c r="F228" s="43">
        <f>+'4.2.1.2.2'!F240/'4.2.1.2.2'!F228-1</f>
        <v>2.957988175532078E-2</v>
      </c>
      <c r="G228" s="43">
        <f>+'4.2.1.2.2'!G240/'4.2.1.2.2'!G228-1</f>
        <v>-1.557060003896571E-2</v>
      </c>
      <c r="H228" s="43">
        <f>+'4.2.1.2.2'!H240/'4.2.1.2.2'!H228-1</f>
        <v>-5.9556509231944554E-2</v>
      </c>
      <c r="I228" s="43">
        <f>+'4.2.1.2.2'!I240/'4.2.1.2.2'!I228-1</f>
        <v>3.0247533439206276E-2</v>
      </c>
      <c r="J228" s="44">
        <f>+'4.2.1.2.2'!J240/'4.2.1.2.2'!J228-1</f>
        <v>-0.19698108632395728</v>
      </c>
      <c r="K228" s="104">
        <f>+'4.2.1.2.2'!K240/'4.2.1.2.2'!K228-1</f>
        <v>-3.9678033656106226E-2</v>
      </c>
    </row>
    <row r="229" spans="1:11">
      <c r="A229" s="249"/>
      <c r="B229" s="10" t="s">
        <v>2</v>
      </c>
      <c r="C229" s="20">
        <f>+'4.2.1.2.2'!C241/'4.2.1.2.2'!C229-1</f>
        <v>-0.20260739270637318</v>
      </c>
      <c r="D229" s="37">
        <f>+'4.2.1.2.2'!D241/'4.2.1.2.2'!D229-1</f>
        <v>-2.7260279226359097E-2</v>
      </c>
      <c r="E229" s="204">
        <f>+'4.2.1.2.2'!E241/'4.2.1.2.2'!E229-1</f>
        <v>-0.14475613995816083</v>
      </c>
      <c r="F229" s="37">
        <f>+'4.2.1.2.2'!F241/'4.2.1.2.2'!F229-1</f>
        <v>6.476463893832296E-2</v>
      </c>
      <c r="G229" s="37">
        <f>+'4.2.1.2.2'!G241/'4.2.1.2.2'!G229-1</f>
        <v>6.5231946821753262E-4</v>
      </c>
      <c r="H229" s="37">
        <f>+'4.2.1.2.2'!H241/'4.2.1.2.2'!H229-1</f>
        <v>-0.13195401604810197</v>
      </c>
      <c r="I229" s="37">
        <f>+'4.2.1.2.2'!I241/'4.2.1.2.2'!I229-1</f>
        <v>-4.3499110384907502E-2</v>
      </c>
      <c r="J229" s="38">
        <f>+'4.2.1.2.2'!J241/'4.2.1.2.2'!J229-1</f>
        <v>-2.2184443958189526E-2</v>
      </c>
      <c r="K229" s="104">
        <f>+'4.2.1.2.2'!K241/'4.2.1.2.2'!K229-1</f>
        <v>-6.1366242755440226E-2</v>
      </c>
    </row>
    <row r="230" spans="1:11">
      <c r="A230" s="249"/>
      <c r="B230" s="10" t="s">
        <v>3</v>
      </c>
      <c r="C230" s="20">
        <f>+'4.2.1.2.2'!C242/'4.2.1.2.2'!C230-1</f>
        <v>-6.8881277370914429E-2</v>
      </c>
      <c r="D230" s="37">
        <f>+'4.2.1.2.2'!D242/'4.2.1.2.2'!D230-1</f>
        <v>3.2828643571281457E-2</v>
      </c>
      <c r="E230" s="204">
        <f>+'4.2.1.2.2'!E242/'4.2.1.2.2'!E230-1</f>
        <v>-3.965779986172302E-2</v>
      </c>
      <c r="F230" s="37">
        <f>+'4.2.1.2.2'!F242/'4.2.1.2.2'!F230-1</f>
        <v>0.22545803737769243</v>
      </c>
      <c r="G230" s="37">
        <f>+'4.2.1.2.2'!G242/'4.2.1.2.2'!G230-1</f>
        <v>0.10253971797297301</v>
      </c>
      <c r="H230" s="37">
        <f>+'4.2.1.2.2'!H242/'4.2.1.2.2'!H230-1</f>
        <v>-0.39933116805196889</v>
      </c>
      <c r="I230" s="37">
        <f>+'4.2.1.2.2'!I242/'4.2.1.2.2'!I230-1</f>
        <v>0.16319674433828779</v>
      </c>
      <c r="J230" s="38">
        <f>+'4.2.1.2.2'!J242/'4.2.1.2.2'!J230-1</f>
        <v>-0.57728190047857919</v>
      </c>
      <c r="K230" s="104">
        <f>+'4.2.1.2.2'!K242/'4.2.1.2.2'!K230-1</f>
        <v>-4.0364695571901588E-2</v>
      </c>
    </row>
    <row r="231" spans="1:11">
      <c r="A231" s="249"/>
      <c r="B231" s="10" t="s">
        <v>4</v>
      </c>
      <c r="C231" s="20">
        <f>+'4.2.1.2.2'!C243/'4.2.1.2.2'!C231-1</f>
        <v>-5.8019875375094565E-2</v>
      </c>
      <c r="D231" s="37">
        <f>+'4.2.1.2.2'!D243/'4.2.1.2.2'!D231-1</f>
        <v>-0.12271312960414771</v>
      </c>
      <c r="E231" s="204">
        <f>+'4.2.1.2.2'!E243/'4.2.1.2.2'!E231-1</f>
        <v>-0.17556408602275531</v>
      </c>
      <c r="F231" s="37">
        <f>+'4.2.1.2.2'!F243/'4.2.1.2.2'!F231-1</f>
        <v>-3.1772189522114913E-2</v>
      </c>
      <c r="G231" s="37">
        <f>+'4.2.1.2.2'!G243/'4.2.1.2.2'!G231-1</f>
        <v>-4.5281346663058275E-2</v>
      </c>
      <c r="H231" s="37">
        <f>+'4.2.1.2.2'!H243/'4.2.1.2.2'!H231-1</f>
        <v>-0.51795427903978863</v>
      </c>
      <c r="I231" s="37">
        <f>+'4.2.1.2.2'!I243/'4.2.1.2.2'!I231-1</f>
        <v>1.4360209517493061E-2</v>
      </c>
      <c r="J231" s="38">
        <f>+'4.2.1.2.2'!J243/'4.2.1.2.2'!J231-1</f>
        <v>2.2521276922604194E-2</v>
      </c>
      <c r="K231" s="104">
        <f>+'4.2.1.2.2'!K243/'4.2.1.2.2'!K231-1</f>
        <v>-0.18437886178279095</v>
      </c>
    </row>
    <row r="232" spans="1:11">
      <c r="A232" s="249"/>
      <c r="B232" s="10" t="s">
        <v>5</v>
      </c>
      <c r="C232" s="20">
        <f>+'4.2.1.2.2'!C244/'4.2.1.2.2'!C232-1</f>
        <v>6.4703957113736443E-3</v>
      </c>
      <c r="D232" s="37">
        <f>+'4.2.1.2.2'!D244/'4.2.1.2.2'!D232-1</f>
        <v>9.0325586210471265E-4</v>
      </c>
      <c r="E232" s="204">
        <f>+'4.2.1.2.2'!E244/'4.2.1.2.2'!E232-1</f>
        <v>-0.18910099871984032</v>
      </c>
      <c r="F232" s="37">
        <f>+'4.2.1.2.2'!F244/'4.2.1.2.2'!F232-1</f>
        <v>2.2680893687373693E-2</v>
      </c>
      <c r="G232" s="37">
        <f>+'4.2.1.2.2'!G244/'4.2.1.2.2'!G232-1</f>
        <v>-2.2455508699877558E-2</v>
      </c>
      <c r="H232" s="37">
        <f>+'4.2.1.2.2'!H244/'4.2.1.2.2'!H232-1</f>
        <v>-0.45436567170136022</v>
      </c>
      <c r="I232" s="37">
        <f>+'4.2.1.2.2'!I244/'4.2.1.2.2'!I232-1</f>
        <v>-1.4390813626119492E-3</v>
      </c>
      <c r="J232" s="38">
        <f>+'4.2.1.2.2'!J244/'4.2.1.2.2'!J232-1</f>
        <v>-0.14535238573941767</v>
      </c>
      <c r="K232" s="104">
        <f>+'4.2.1.2.2'!K244/'4.2.1.2.2'!K232-1</f>
        <v>-0.14056583597830685</v>
      </c>
    </row>
    <row r="233" spans="1:11">
      <c r="A233" s="249"/>
      <c r="B233" s="10" t="s">
        <v>6</v>
      </c>
      <c r="C233" s="20">
        <f>+'4.2.1.2.2'!C245/'4.2.1.2.2'!C233-1</f>
        <v>-1.2545516894067021E-2</v>
      </c>
      <c r="D233" s="37">
        <f>+'4.2.1.2.2'!D245/'4.2.1.2.2'!D233-1</f>
        <v>-3.0314159151602071E-3</v>
      </c>
      <c r="E233" s="204">
        <f>+'4.2.1.2.2'!E245/'4.2.1.2.2'!E233-1</f>
        <v>-0.18483274415597029</v>
      </c>
      <c r="F233" s="37">
        <f>+'4.2.1.2.2'!F245/'4.2.1.2.2'!F233-1</f>
        <v>8.3681834663043464E-2</v>
      </c>
      <c r="G233" s="37">
        <f>+'4.2.1.2.2'!G245/'4.2.1.2.2'!G233-1</f>
        <v>3.2420177574652431E-3</v>
      </c>
      <c r="H233" s="37">
        <f>+'4.2.1.2.2'!H245/'4.2.1.2.2'!H233-1</f>
        <v>-0.53674827132104497</v>
      </c>
      <c r="I233" s="37">
        <f>+'4.2.1.2.2'!I245/'4.2.1.2.2'!I233-1</f>
        <v>3.0366271901697051E-2</v>
      </c>
      <c r="J233" s="38">
        <f>+'4.2.1.2.2'!J245/'4.2.1.2.2'!J233-1</f>
        <v>5.9942933949583832E-2</v>
      </c>
      <c r="K233" s="104">
        <f>+'4.2.1.2.2'!K245/'4.2.1.2.2'!K233-1</f>
        <v>-0.15039225160379432</v>
      </c>
    </row>
    <row r="234" spans="1:11">
      <c r="A234" s="249"/>
      <c r="B234" s="10" t="s">
        <v>7</v>
      </c>
      <c r="C234" s="20">
        <f>+'4.2.1.2.2'!C246/'4.2.1.2.2'!C234-1</f>
        <v>2.3094729543853276E-2</v>
      </c>
      <c r="D234" s="37">
        <f>+'4.2.1.2.2'!D246/'4.2.1.2.2'!D234-1</f>
        <v>1.5214420807505125E-2</v>
      </c>
      <c r="E234" s="204">
        <f>+'4.2.1.2.2'!E246/'4.2.1.2.2'!E234-1</f>
        <v>-0.16333594360287951</v>
      </c>
      <c r="F234" s="37">
        <f>+'4.2.1.2.2'!F246/'4.2.1.2.2'!F234-1</f>
        <v>0.17467957515166854</v>
      </c>
      <c r="G234" s="37">
        <f>+'4.2.1.2.2'!G246/'4.2.1.2.2'!G234-1</f>
        <v>3.4209611539738338E-2</v>
      </c>
      <c r="H234" s="37">
        <f>+'4.2.1.2.2'!H246/'4.2.1.2.2'!H234-1</f>
        <v>-0.50130358482026516</v>
      </c>
      <c r="I234" s="37">
        <f>+'4.2.1.2.2'!I246/'4.2.1.2.2'!I234-1</f>
        <v>0.37219858269800721</v>
      </c>
      <c r="J234" s="38">
        <f>+'4.2.1.2.2'!J246/'4.2.1.2.2'!J234-1</f>
        <v>-6.6346679628166427E-3</v>
      </c>
      <c r="K234" s="104">
        <f>+'4.2.1.2.2'!K246/'4.2.1.2.2'!K234-1</f>
        <v>-9.8780069468843323E-2</v>
      </c>
    </row>
    <row r="235" spans="1:11">
      <c r="A235" s="249"/>
      <c r="B235" s="10" t="s">
        <v>8</v>
      </c>
      <c r="C235" s="20">
        <f>+'4.2.1.2.2'!C247/'4.2.1.2.2'!C235-1</f>
        <v>-5.5262271268634033E-2</v>
      </c>
      <c r="D235" s="37">
        <f>+'4.2.1.2.2'!D247/'4.2.1.2.2'!D235-1</f>
        <v>-0.17213919503424857</v>
      </c>
      <c r="E235" s="204">
        <f>+'4.2.1.2.2'!E247/'4.2.1.2.2'!E235-1</f>
        <v>-0.41846740858220333</v>
      </c>
      <c r="F235" s="37">
        <f>+'4.2.1.2.2'!F247/'4.2.1.2.2'!F235-1</f>
        <v>0.15954110188007053</v>
      </c>
      <c r="G235" s="37">
        <f>+'4.2.1.2.2'!G247/'4.2.1.2.2'!G235-1</f>
        <v>1.3532688338468324E-2</v>
      </c>
      <c r="H235" s="37">
        <f>+'4.2.1.2.2'!H247/'4.2.1.2.2'!H235-1</f>
        <v>-0.6992610098526687</v>
      </c>
      <c r="I235" s="37">
        <f>+'4.2.1.2.2'!I247/'4.2.1.2.2'!I235-1</f>
        <v>0.10234207327661049</v>
      </c>
      <c r="J235" s="38">
        <f>+'4.2.1.2.2'!J247/'4.2.1.2.2'!J235-1</f>
        <v>-0.14797575849687483</v>
      </c>
      <c r="K235" s="104">
        <f>+'4.2.1.2.2'!K247/'4.2.1.2.2'!K235-1</f>
        <v>-0.21743078436439311</v>
      </c>
    </row>
    <row r="236" spans="1:11">
      <c r="A236" s="249"/>
      <c r="B236" s="10" t="s">
        <v>9</v>
      </c>
      <c r="C236" s="20">
        <f>+'4.2.1.2.2'!C248/'4.2.1.2.2'!C236-1</f>
        <v>-4.4558318823957221E-2</v>
      </c>
      <c r="D236" s="37">
        <f>+'4.2.1.2.2'!D248/'4.2.1.2.2'!D236-1</f>
        <v>-0.16536851324832869</v>
      </c>
      <c r="E236" s="204">
        <f>+'4.2.1.2.2'!E248/'4.2.1.2.2'!E236-1</f>
        <v>-0.58732852838007599</v>
      </c>
      <c r="F236" s="37">
        <f>+'4.2.1.2.2'!F248/'4.2.1.2.2'!F236-1</f>
        <v>-0.13936149191866021</v>
      </c>
      <c r="G236" s="37">
        <f>+'4.2.1.2.2'!G248/'4.2.1.2.2'!G236-1</f>
        <v>-3.2068238762286927E-2</v>
      </c>
      <c r="H236" s="37">
        <f>+'4.2.1.2.2'!H248/'4.2.1.2.2'!H236-1</f>
        <v>-0.86441631779771688</v>
      </c>
      <c r="I236" s="37">
        <f>+'4.2.1.2.2'!I248/'4.2.1.2.2'!I236-1</f>
        <v>-4.7472854469154724E-2</v>
      </c>
      <c r="J236" s="38">
        <f>+'4.2.1.2.2'!J248/'4.2.1.2.2'!J236-1</f>
        <v>0.16783590840825391</v>
      </c>
      <c r="K236" s="104">
        <f>+'4.2.1.2.2'!K248/'4.2.1.2.2'!K236-1</f>
        <v>-0.35094030552272104</v>
      </c>
    </row>
    <row r="237" spans="1:11">
      <c r="A237" s="249"/>
      <c r="B237" s="10" t="s">
        <v>10</v>
      </c>
      <c r="C237" s="20">
        <f>+'4.2.1.2.2'!C249/'4.2.1.2.2'!C237-1</f>
        <v>4.2079281078988284E-3</v>
      </c>
      <c r="D237" s="37">
        <f>+'4.2.1.2.2'!D249/'4.2.1.2.2'!D237-1</f>
        <v>-0.16288228143960637</v>
      </c>
      <c r="E237" s="204">
        <f>+'4.2.1.2.2'!E249/'4.2.1.2.2'!E237-1</f>
        <v>-0.5809725847137156</v>
      </c>
      <c r="F237" s="37">
        <f>+'4.2.1.2.2'!F249/'4.2.1.2.2'!F237-1</f>
        <v>1.5053644773123098E-2</v>
      </c>
      <c r="G237" s="37">
        <f>+'4.2.1.2.2'!G249/'4.2.1.2.2'!G237-1</f>
        <v>4.2429596059491592E-2</v>
      </c>
      <c r="H237" s="37">
        <f>+'4.2.1.2.2'!H249/'4.2.1.2.2'!H237-1</f>
        <v>-0.79987293511384627</v>
      </c>
      <c r="I237" s="37">
        <f>+'4.2.1.2.2'!I249/'4.2.1.2.2'!I237-1</f>
        <v>6.629543833499163E-2</v>
      </c>
      <c r="J237" s="38">
        <f>+'4.2.1.2.2'!J249/'4.2.1.2.2'!J237-1</f>
        <v>-0.22549095228545424</v>
      </c>
      <c r="K237" s="104">
        <f>+'4.2.1.2.2'!K249/'4.2.1.2.2'!K237-1</f>
        <v>-0.27724668032466793</v>
      </c>
    </row>
    <row r="238" spans="1:11">
      <c r="A238" s="249"/>
      <c r="B238" s="10" t="s">
        <v>11</v>
      </c>
      <c r="C238" s="20">
        <f>+'4.2.1.2.2'!C250/'4.2.1.2.2'!C238-1</f>
        <v>2.5206006907199319E-2</v>
      </c>
      <c r="D238" s="37">
        <f>+'4.2.1.2.2'!D250/'4.2.1.2.2'!D238-1</f>
        <v>-0.24210157299980806</v>
      </c>
      <c r="E238" s="204">
        <f>+'4.2.1.2.2'!E250/'4.2.1.2.2'!E238-1</f>
        <v>-0.43204630171794967</v>
      </c>
      <c r="F238" s="37">
        <f>+'4.2.1.2.2'!F250/'4.2.1.2.2'!F238-1</f>
        <v>0.10503168424505915</v>
      </c>
      <c r="G238" s="37">
        <f>+'4.2.1.2.2'!G250/'4.2.1.2.2'!G238-1</f>
        <v>4.3776707448308638E-3</v>
      </c>
      <c r="H238" s="37">
        <f>+'4.2.1.2.2'!H250/'4.2.1.2.2'!H238-1</f>
        <v>-0.79246236288808081</v>
      </c>
      <c r="I238" s="37">
        <f>+'4.2.1.2.2'!I250/'4.2.1.2.2'!I238-1</f>
        <v>-0.18315791088744326</v>
      </c>
      <c r="J238" s="38">
        <f>+'4.2.1.2.2'!J250/'4.2.1.2.2'!J238-1</f>
        <v>-0.18840850427930989</v>
      </c>
      <c r="K238" s="104">
        <f>+'4.2.1.2.2'!K250/'4.2.1.2.2'!K238-1</f>
        <v>-0.25433309431163298</v>
      </c>
    </row>
    <row r="239" spans="1:11" ht="15" thickBot="1">
      <c r="A239" s="250"/>
      <c r="B239" s="11" t="s">
        <v>12</v>
      </c>
      <c r="C239" s="39">
        <f>+'4.2.1.2.2'!C251/'4.2.1.2.2'!C239-1</f>
        <v>-2.5822130898283668E-2</v>
      </c>
      <c r="D239" s="40">
        <f>+'4.2.1.2.2'!D251/'4.2.1.2.2'!D239-1</f>
        <v>-0.1877988132891083</v>
      </c>
      <c r="E239" s="205">
        <f>+'4.2.1.2.2'!E251/'4.2.1.2.2'!E239-1</f>
        <v>-0.57423836245551185</v>
      </c>
      <c r="F239" s="40">
        <f>+'4.2.1.2.2'!F251/'4.2.1.2.2'!F239-1</f>
        <v>0.12064456609916796</v>
      </c>
      <c r="G239" s="40">
        <f>+'4.2.1.2.2'!G251/'4.2.1.2.2'!G239-1</f>
        <v>1.7160726341994392E-2</v>
      </c>
      <c r="H239" s="40">
        <f>+'4.2.1.2.2'!H251/'4.2.1.2.2'!H239-1</f>
        <v>-0.78906155964569769</v>
      </c>
      <c r="I239" s="40">
        <f>+'4.2.1.2.2'!I251/'4.2.1.2.2'!I239-1</f>
        <v>-9.8382675456272994E-2</v>
      </c>
      <c r="J239" s="41">
        <f>+'4.2.1.2.2'!J251/'4.2.1.2.2'!J239-1</f>
        <v>1.213928434013082</v>
      </c>
      <c r="K239" s="105">
        <f>+'4.2.1.2.2'!K251/'4.2.1.2.2'!K239-1</f>
        <v>-0.26857406445178167</v>
      </c>
    </row>
    <row r="240" spans="1:11">
      <c r="A240" s="249" t="s">
        <v>52</v>
      </c>
      <c r="B240" s="12" t="s">
        <v>1</v>
      </c>
      <c r="C240" s="42">
        <f>+'4.2.1.2.2'!C252/'4.2.1.2.2'!C240-1</f>
        <v>5.7286565200784567E-2</v>
      </c>
      <c r="D240" s="43">
        <f>+'4.2.1.2.2'!D252/'4.2.1.2.2'!D240-1</f>
        <v>-0.1253008991603608</v>
      </c>
      <c r="E240" s="206">
        <f>+'4.2.1.2.2'!E252/'4.2.1.2.2'!E240-1</f>
        <v>-0.53283070824460865</v>
      </c>
      <c r="F240" s="43">
        <f>+'4.2.1.2.2'!F252/'4.2.1.2.2'!F240-1</f>
        <v>5.6181999096887258E-2</v>
      </c>
      <c r="G240" s="43">
        <f>+'4.2.1.2.2'!G252/'4.2.1.2.2'!G240-1</f>
        <v>6.0903772899783437E-2</v>
      </c>
      <c r="H240" s="43">
        <f>+'4.2.1.2.2'!H252/'4.2.1.2.2'!H240-1</f>
        <v>-0.79835978388542572</v>
      </c>
      <c r="I240" s="43">
        <f>+'4.2.1.2.2'!I252/'4.2.1.2.2'!I240-1</f>
        <v>-0.13203393808932218</v>
      </c>
      <c r="J240" s="44">
        <f>+'4.2.1.2.2'!J252/'4.2.1.2.2'!J240-1</f>
        <v>-0.34336358008847556</v>
      </c>
      <c r="K240" s="104">
        <f>+'4.2.1.2.2'!K252/'4.2.1.2.2'!K240-1</f>
        <v>-0.2595792938691881</v>
      </c>
    </row>
    <row r="241" spans="1:11">
      <c r="A241" s="249"/>
      <c r="B241" s="10" t="s">
        <v>2</v>
      </c>
      <c r="C241" s="20">
        <f>+'4.2.1.2.2'!C253/'4.2.1.2.2'!C241-1</f>
        <v>1.188063356369673E-3</v>
      </c>
      <c r="D241" s="37">
        <f>+'4.2.1.2.2'!D253/'4.2.1.2.2'!D241-1</f>
        <v>-0.13884774486966645</v>
      </c>
      <c r="E241" s="204">
        <f>+'4.2.1.2.2'!E253/'4.2.1.2.2'!E241-1</f>
        <v>-0.45494015496489315</v>
      </c>
      <c r="F241" s="37">
        <f>+'4.2.1.2.2'!F253/'4.2.1.2.2'!F241-1</f>
        <v>-4.5835031446494923E-2</v>
      </c>
      <c r="G241" s="37">
        <f>+'4.2.1.2.2'!G253/'4.2.1.2.2'!G241-1</f>
        <v>-3.093383058328314E-2</v>
      </c>
      <c r="H241" s="37">
        <f>+'4.2.1.2.2'!H253/'4.2.1.2.2'!H241-1</f>
        <v>-0.81189078597532993</v>
      </c>
      <c r="I241" s="37">
        <f>+'4.2.1.2.2'!I253/'4.2.1.2.2'!I241-1</f>
        <v>-0.24482690994775669</v>
      </c>
      <c r="J241" s="38">
        <f>+'4.2.1.2.2'!J253/'4.2.1.2.2'!J241-1</f>
        <v>-8.1369528170347594E-2</v>
      </c>
      <c r="K241" s="104">
        <f>+'4.2.1.2.2'!K253/'4.2.1.2.2'!K241-1</f>
        <v>-0.2793949590196535</v>
      </c>
    </row>
    <row r="242" spans="1:11">
      <c r="A242" s="249"/>
      <c r="B242" s="10" t="s">
        <v>3</v>
      </c>
      <c r="C242" s="20">
        <f>+'4.2.1.2.2'!C254/'4.2.1.2.2'!C242-1</f>
        <v>3.4313076540681609E-2</v>
      </c>
      <c r="D242" s="37">
        <f>+'4.2.1.2.2'!D254/'4.2.1.2.2'!D242-1</f>
        <v>-0.14166543920848707</v>
      </c>
      <c r="E242" s="204">
        <f>+'4.2.1.2.2'!E254/'4.2.1.2.2'!E242-1</f>
        <v>-0.56684702459245084</v>
      </c>
      <c r="F242" s="37">
        <f>+'4.2.1.2.2'!F254/'4.2.1.2.2'!F242-1</f>
        <v>-2.9889341676942238E-2</v>
      </c>
      <c r="G242" s="37">
        <f>+'4.2.1.2.2'!G254/'4.2.1.2.2'!G242-1</f>
        <v>-4.6627797571658802E-2</v>
      </c>
      <c r="H242" s="37">
        <f>+'4.2.1.2.2'!H254/'4.2.1.2.2'!H242-1</f>
        <v>-0.74083101545963281</v>
      </c>
      <c r="I242" s="37">
        <f>+'4.2.1.2.2'!I254/'4.2.1.2.2'!I242-1</f>
        <v>-0.38660023951883526</v>
      </c>
      <c r="J242" s="38">
        <f>+'4.2.1.2.2'!J254/'4.2.1.2.2'!J242-1</f>
        <v>0.20337734613705805</v>
      </c>
      <c r="K242" s="104">
        <f>+'4.2.1.2.2'!K254/'4.2.1.2.2'!K242-1</f>
        <v>-0.25285805813337947</v>
      </c>
    </row>
    <row r="243" spans="1:11">
      <c r="A243" s="249"/>
      <c r="B243" s="10" t="s">
        <v>4</v>
      </c>
      <c r="C243" s="20">
        <f>+'4.2.1.2.2'!C255/'4.2.1.2.2'!C243-1</f>
        <v>7.6648162669668007E-2</v>
      </c>
      <c r="D243" s="37">
        <f>+'4.2.1.2.2'!D255/'4.2.1.2.2'!D243-1</f>
        <v>-3.6170705866772623E-3</v>
      </c>
      <c r="E243" s="204">
        <f>+'4.2.1.2.2'!E255/'4.2.1.2.2'!E243-1</f>
        <v>-0.57646280618871748</v>
      </c>
      <c r="F243" s="37">
        <f>+'4.2.1.2.2'!F255/'4.2.1.2.2'!F243-1</f>
        <v>0.2703155374596129</v>
      </c>
      <c r="G243" s="37">
        <f>+'4.2.1.2.2'!G255/'4.2.1.2.2'!G243-1</f>
        <v>6.5590548663349679E-2</v>
      </c>
      <c r="H243" s="37">
        <f>+'4.2.1.2.2'!H255/'4.2.1.2.2'!H243-1</f>
        <v>-0.69148983826700561</v>
      </c>
      <c r="I243" s="37">
        <f>+'4.2.1.2.2'!I255/'4.2.1.2.2'!I243-1</f>
        <v>-0.21240531787575567</v>
      </c>
      <c r="J243" s="38">
        <f>+'4.2.1.2.2'!J255/'4.2.1.2.2'!J243-1</f>
        <v>-0.47038762019230773</v>
      </c>
      <c r="K243" s="104">
        <f>+'4.2.1.2.2'!K255/'4.2.1.2.2'!K243-1</f>
        <v>-0.103569929480266</v>
      </c>
    </row>
    <row r="244" spans="1:11">
      <c r="A244" s="249"/>
      <c r="B244" s="10" t="s">
        <v>5</v>
      </c>
      <c r="C244" s="20">
        <f>+'4.2.1.2.2'!C256/'4.2.1.2.2'!C244-1</f>
        <v>-2.6518302232063418E-2</v>
      </c>
      <c r="D244" s="37">
        <f>+'4.2.1.2.2'!D256/'4.2.1.2.2'!D244-1</f>
        <v>-0.15853220213637975</v>
      </c>
      <c r="E244" s="204">
        <f>+'4.2.1.2.2'!E256/'4.2.1.2.2'!E244-1</f>
        <v>-0.6253933448725697</v>
      </c>
      <c r="F244" s="37">
        <f>+'4.2.1.2.2'!F256/'4.2.1.2.2'!F244-1</f>
        <v>0.2646794566072328</v>
      </c>
      <c r="G244" s="37">
        <f>+'4.2.1.2.2'!G256/'4.2.1.2.2'!G244-1</f>
        <v>1.4206240863295472E-2</v>
      </c>
      <c r="H244" s="37">
        <f>+'4.2.1.2.2'!H256/'4.2.1.2.2'!H244-1</f>
        <v>-0.75721685039934516</v>
      </c>
      <c r="I244" s="37">
        <f>+'4.2.1.2.2'!I256/'4.2.1.2.2'!I244-1</f>
        <v>-0.16603012306128595</v>
      </c>
      <c r="J244" s="38">
        <f>+'4.2.1.2.2'!J256/'4.2.1.2.2'!J244-1</f>
        <v>-0.22489445272952591</v>
      </c>
      <c r="K244" s="104">
        <f>+'4.2.1.2.2'!K256/'4.2.1.2.2'!K244-1</f>
        <v>-0.14712618975499647</v>
      </c>
    </row>
    <row r="245" spans="1:11">
      <c r="A245" s="249"/>
      <c r="B245" s="10" t="s">
        <v>6</v>
      </c>
      <c r="C245" s="20">
        <f>+'4.2.1.2.2'!C257/'4.2.1.2.2'!C245-1</f>
        <v>2.8289340349330283E-2</v>
      </c>
      <c r="D245" s="37">
        <f>+'4.2.1.2.2'!D257/'4.2.1.2.2'!D245-1</f>
        <v>-0.18993907818693478</v>
      </c>
      <c r="E245" s="204">
        <f>+'4.2.1.2.2'!E257/'4.2.1.2.2'!E245-1</f>
        <v>-0.67275114437564454</v>
      </c>
      <c r="F245" s="37">
        <f>+'4.2.1.2.2'!F257/'4.2.1.2.2'!F245-1</f>
        <v>0.10640350624499884</v>
      </c>
      <c r="G245" s="37">
        <f>+'4.2.1.2.2'!G257/'4.2.1.2.2'!G245-1</f>
        <v>-5.914431005907228E-2</v>
      </c>
      <c r="H245" s="37">
        <f>+'4.2.1.2.2'!H257/'4.2.1.2.2'!H245-1</f>
        <v>-0.79836896518749378</v>
      </c>
      <c r="I245" s="37">
        <f>+'4.2.1.2.2'!I257/'4.2.1.2.2'!I245-1</f>
        <v>-0.23631250900812129</v>
      </c>
      <c r="J245" s="38">
        <f>+'4.2.1.2.2'!J257/'4.2.1.2.2'!J245-1</f>
        <v>-7.8822665687779514E-2</v>
      </c>
      <c r="K245" s="104">
        <f>+'4.2.1.2.2'!K257/'4.2.1.2.2'!K245-1</f>
        <v>-0.20836491735144436</v>
      </c>
    </row>
    <row r="246" spans="1:11">
      <c r="A246" s="249"/>
      <c r="B246" s="10" t="s">
        <v>7</v>
      </c>
      <c r="C246" s="20">
        <f>+'4.2.1.2.2'!C258/'4.2.1.2.2'!C246-1</f>
        <v>9.7719341583577535E-2</v>
      </c>
      <c r="D246" s="37">
        <f>+'4.2.1.2.2'!D258/'4.2.1.2.2'!D246-1</f>
        <v>-0.31650780082687213</v>
      </c>
      <c r="E246" s="204">
        <f>+'4.2.1.2.2'!E258/'4.2.1.2.2'!E246-1</f>
        <v>-0.63666359633434322</v>
      </c>
      <c r="F246" s="37">
        <f>+'4.2.1.2.2'!F258/'4.2.1.2.2'!F246-1</f>
        <v>0.12391914811650917</v>
      </c>
      <c r="G246" s="37">
        <f>+'4.2.1.2.2'!G258/'4.2.1.2.2'!G246-1</f>
        <v>-0.15434842719482766</v>
      </c>
      <c r="H246" s="37">
        <f>+'4.2.1.2.2'!H258/'4.2.1.2.2'!H246-1</f>
        <v>-0.83387509906555257</v>
      </c>
      <c r="I246" s="37">
        <f>+'4.2.1.2.2'!I258/'4.2.1.2.2'!I246-1</f>
        <v>-9.7511760799827929E-2</v>
      </c>
      <c r="J246" s="38">
        <f>+'4.2.1.2.2'!J258/'4.2.1.2.2'!J246-1</f>
        <v>-0.11487602294829291</v>
      </c>
      <c r="K246" s="104">
        <f>+'4.2.1.2.2'!K258/'4.2.1.2.2'!K246-1</f>
        <v>-0.21536463916952564</v>
      </c>
    </row>
    <row r="247" spans="1:11">
      <c r="A247" s="249"/>
      <c r="B247" s="10" t="s">
        <v>8</v>
      </c>
      <c r="C247" s="20">
        <f>+'4.2.1.2.2'!C259/'4.2.1.2.2'!C247-1</f>
        <v>0.2169863827379046</v>
      </c>
      <c r="D247" s="37">
        <f>+'4.2.1.2.2'!D259/'4.2.1.2.2'!D247-1</f>
        <v>-0.1374215919852888</v>
      </c>
      <c r="E247" s="204">
        <f>+'4.2.1.2.2'!E259/'4.2.1.2.2'!E247-1</f>
        <v>-0.51595365401709525</v>
      </c>
      <c r="F247" s="37">
        <f>+'4.2.1.2.2'!F259/'4.2.1.2.2'!F247-1</f>
        <v>5.2439874909995465E-2</v>
      </c>
      <c r="G247" s="37">
        <f>+'4.2.1.2.2'!G259/'4.2.1.2.2'!G247-1</f>
        <v>-0.11536239709107587</v>
      </c>
      <c r="H247" s="37">
        <f>+'4.2.1.2.2'!H259/'4.2.1.2.2'!H247-1</f>
        <v>-0.73136423882263646</v>
      </c>
      <c r="I247" s="37">
        <f>+'4.2.1.2.2'!I259/'4.2.1.2.2'!I247-1</f>
        <v>-0.12447569367215738</v>
      </c>
      <c r="J247" s="38">
        <f>+'4.2.1.2.2'!J259/'4.2.1.2.2'!J247-1</f>
        <v>-1</v>
      </c>
      <c r="K247" s="104">
        <f>+'4.2.1.2.2'!K259/'4.2.1.2.2'!K247-1</f>
        <v>-0.12690231701553845</v>
      </c>
    </row>
    <row r="248" spans="1:11">
      <c r="A248" s="249"/>
      <c r="B248" s="10" t="s">
        <v>9</v>
      </c>
      <c r="C248" s="20">
        <f>+'4.2.1.2.2'!C260/'4.2.1.2.2'!C248-1</f>
        <v>0.17213970022910563</v>
      </c>
      <c r="D248" s="37">
        <f>+'4.2.1.2.2'!D260/'4.2.1.2.2'!D248-1</f>
        <v>-0.22752074779953768</v>
      </c>
      <c r="E248" s="204">
        <f>+'4.2.1.2.2'!E260/'4.2.1.2.2'!E248-1</f>
        <v>-0.45580622777256474</v>
      </c>
      <c r="F248" s="37">
        <f>+'4.2.1.2.2'!F260/'4.2.1.2.2'!F248-1</f>
        <v>4.4743035421951793E-2</v>
      </c>
      <c r="G248" s="37">
        <f>+'4.2.1.2.2'!G260/'4.2.1.2.2'!G248-1</f>
        <v>-0.1962475367094082</v>
      </c>
      <c r="H248" s="37">
        <f>+'4.2.1.2.2'!H260/'4.2.1.2.2'!H248-1</f>
        <v>-0.30232868414543179</v>
      </c>
      <c r="I248" s="37">
        <f>+'4.2.1.2.2'!I260/'4.2.1.2.2'!I248-1</f>
        <v>-0.10471829480085326</v>
      </c>
      <c r="J248" s="38">
        <f>+'4.2.1.2.2'!J260/'4.2.1.2.2'!J248-1</f>
        <v>-0.17782084030652689</v>
      </c>
      <c r="K248" s="104">
        <f>+'4.2.1.2.2'!K260/'4.2.1.2.2'!K248-1</f>
        <v>-7.6056164649945468E-2</v>
      </c>
    </row>
    <row r="249" spans="1:11">
      <c r="A249" s="249"/>
      <c r="B249" s="10" t="s">
        <v>10</v>
      </c>
      <c r="C249" s="20">
        <f>+'4.2.1.2.2'!C261/'4.2.1.2.2'!C249-1</f>
        <v>0.22327653574052397</v>
      </c>
      <c r="D249" s="37">
        <f>+'4.2.1.2.2'!D261/'4.2.1.2.2'!D249-1</f>
        <v>-9.2113784381529618E-2</v>
      </c>
      <c r="E249" s="204">
        <f>+'4.2.1.2.2'!E261/'4.2.1.2.2'!E249-1</f>
        <v>-0.40326191004055867</v>
      </c>
      <c r="F249" s="37">
        <f>+'4.2.1.2.2'!F261/'4.2.1.2.2'!F249-1</f>
        <v>8.2528297533995154E-2</v>
      </c>
      <c r="G249" s="37">
        <f>+'4.2.1.2.2'!G261/'4.2.1.2.2'!G249-1</f>
        <v>-0.15180186611156143</v>
      </c>
      <c r="H249" s="37">
        <f>+'4.2.1.2.2'!H261/'4.2.1.2.2'!H249-1</f>
        <v>-0.12353312583254161</v>
      </c>
      <c r="I249" s="37">
        <f>+'4.2.1.2.2'!I261/'4.2.1.2.2'!I249-1</f>
        <v>-0.15356989524944686</v>
      </c>
      <c r="J249" s="38">
        <f>+'4.2.1.2.2'!J261/'4.2.1.2.2'!J249-1</f>
        <v>0.27187985499741063</v>
      </c>
      <c r="K249" s="104">
        <f>+'4.2.1.2.2'!K261/'4.2.1.2.2'!K249-1</f>
        <v>-2.7210052978929311E-2</v>
      </c>
    </row>
    <row r="250" spans="1:11">
      <c r="A250" s="249"/>
      <c r="B250" s="10" t="s">
        <v>11</v>
      </c>
      <c r="C250" s="20">
        <f>+'4.2.1.2.2'!C262/'4.2.1.2.2'!C250-1</f>
        <v>0.13824814593617929</v>
      </c>
      <c r="D250" s="37">
        <f>+'4.2.1.2.2'!D262/'4.2.1.2.2'!D250-1</f>
        <v>-1.2002519703561587E-2</v>
      </c>
      <c r="E250" s="204">
        <f>+'4.2.1.2.2'!E262/'4.2.1.2.2'!E250-1</f>
        <v>-0.58016791153420599</v>
      </c>
      <c r="F250" s="37">
        <f>+'4.2.1.2.2'!F262/'4.2.1.2.2'!F250-1</f>
        <v>6.0775731980577508E-2</v>
      </c>
      <c r="G250" s="37">
        <f>+'4.2.1.2.2'!G262/'4.2.1.2.2'!G250-1</f>
        <v>-0.17230096496105729</v>
      </c>
      <c r="H250" s="37">
        <f>+'4.2.1.2.2'!H262/'4.2.1.2.2'!H250-1</f>
        <v>-0.34041280306513988</v>
      </c>
      <c r="I250" s="37">
        <f>+'4.2.1.2.2'!I262/'4.2.1.2.2'!I250-1</f>
        <v>-0.15931810894103215</v>
      </c>
      <c r="J250" s="38">
        <f>+'4.2.1.2.2'!J262/'4.2.1.2.2'!J250-1</f>
        <v>0.25934760320549044</v>
      </c>
      <c r="K250" s="104">
        <f>+'4.2.1.2.2'!K262/'4.2.1.2.2'!K250-1</f>
        <v>-9.4462471614748078E-2</v>
      </c>
    </row>
    <row r="251" spans="1:11" ht="15" thickBot="1">
      <c r="A251" s="250"/>
      <c r="B251" s="11" t="s">
        <v>12</v>
      </c>
      <c r="C251" s="39">
        <f>+'4.2.1.2.2'!C263/'4.2.1.2.2'!C251-1</f>
        <v>0.138052299558729</v>
      </c>
      <c r="D251" s="40">
        <f>+'4.2.1.2.2'!D263/'4.2.1.2.2'!D251-1</f>
        <v>-0.15804582981390158</v>
      </c>
      <c r="E251" s="205">
        <f>+'4.2.1.2.2'!E263/'4.2.1.2.2'!E251-1</f>
        <v>-0.45602506668233789</v>
      </c>
      <c r="F251" s="40">
        <f>+'4.2.1.2.2'!F263/'4.2.1.2.2'!F251-1</f>
        <v>-2.5165282575634662E-2</v>
      </c>
      <c r="G251" s="40">
        <f>+'4.2.1.2.2'!G263/'4.2.1.2.2'!G251-1</f>
        <v>-0.22369309524873582</v>
      </c>
      <c r="H251" s="40">
        <f>+'4.2.1.2.2'!H263/'4.2.1.2.2'!H251-1</f>
        <v>-0.43574551986628296</v>
      </c>
      <c r="I251" s="40">
        <f>+'4.2.1.2.2'!I263/'4.2.1.2.2'!I251-1</f>
        <v>-0.20456629299629092</v>
      </c>
      <c r="J251" s="41">
        <f>+'4.2.1.2.2'!J263/'4.2.1.2.2'!J251-1</f>
        <v>0.23605938725855302</v>
      </c>
      <c r="K251" s="105">
        <f>+'4.2.1.2.2'!K263/'4.2.1.2.2'!K251-1</f>
        <v>-0.13188552596473846</v>
      </c>
    </row>
    <row r="252" spans="1:11">
      <c r="A252" s="249" t="s">
        <v>53</v>
      </c>
      <c r="B252" s="12" t="s">
        <v>1</v>
      </c>
      <c r="C252" s="42">
        <f>+'4.2.1.2.2'!C264/'4.2.1.2.2'!C252-1</f>
        <v>4.9845757639518151E-2</v>
      </c>
      <c r="D252" s="43">
        <f>+'4.2.1.2.2'!D264/'4.2.1.2.2'!D252-1</f>
        <v>-0.19825284935483045</v>
      </c>
      <c r="E252" s="206">
        <f>+'4.2.1.2.2'!E264/'4.2.1.2.2'!E252-1</f>
        <v>-0.35812747316930704</v>
      </c>
      <c r="F252" s="43">
        <f>+'4.2.1.2.2'!F264/'4.2.1.2.2'!F252-1</f>
        <v>1.663068203861684E-2</v>
      </c>
      <c r="G252" s="43">
        <f>+'4.2.1.2.2'!G264/'4.2.1.2.2'!G252-1</f>
        <v>-0.25477563179515905</v>
      </c>
      <c r="H252" s="43">
        <f>+'4.2.1.2.2'!H264/'4.2.1.2.2'!H252-1</f>
        <v>0.38729031604780384</v>
      </c>
      <c r="I252" s="43">
        <f>+'4.2.1.2.2'!I264/'4.2.1.2.2'!I252-1</f>
        <v>-0.2318430365052091</v>
      </c>
      <c r="J252" s="44">
        <f>+'4.2.1.2.2'!J264/'4.2.1.2.2'!J252-1</f>
        <v>-7.6958451173806064E-2</v>
      </c>
      <c r="K252" s="104">
        <f>+'4.2.1.2.2'!K264/'4.2.1.2.2'!K252-1</f>
        <v>-7.0944174995036802E-2</v>
      </c>
    </row>
    <row r="253" spans="1:11">
      <c r="A253" s="249"/>
      <c r="B253" s="10" t="s">
        <v>2</v>
      </c>
      <c r="C253" s="20">
        <f>+'4.2.1.2.2'!C265/'4.2.1.2.2'!C253-1</f>
        <v>0.13850576166593553</v>
      </c>
      <c r="D253" s="37">
        <f>+'4.2.1.2.2'!D265/'4.2.1.2.2'!D253-1</f>
        <v>-3.3491804617528209E-2</v>
      </c>
      <c r="E253" s="204">
        <f>+'4.2.1.2.2'!E265/'4.2.1.2.2'!E253-1</f>
        <v>-0.47696006688018711</v>
      </c>
      <c r="F253" s="37">
        <f>+'4.2.1.2.2'!F265/'4.2.1.2.2'!F253-1</f>
        <v>0.14145272329276226</v>
      </c>
      <c r="G253" s="37">
        <f>+'4.2.1.2.2'!G265/'4.2.1.2.2'!G253-1</f>
        <v>-0.13732719576531505</v>
      </c>
      <c r="H253" s="37">
        <f>+'4.2.1.2.2'!H265/'4.2.1.2.2'!H253-1</f>
        <v>1.1835205931510329</v>
      </c>
      <c r="I253" s="37">
        <f>+'4.2.1.2.2'!I265/'4.2.1.2.2'!I253-1</f>
        <v>-9.5925317004401212E-2</v>
      </c>
      <c r="J253" s="38">
        <f>+'4.2.1.2.2'!J265/'4.2.1.2.2'!J253-1</f>
        <v>-0.17098901922572429</v>
      </c>
      <c r="K253" s="104">
        <f>+'4.2.1.2.2'!K265/'4.2.1.2.2'!K253-1</f>
        <v>5.4210892556038504E-2</v>
      </c>
    </row>
    <row r="254" spans="1:11">
      <c r="A254" s="249"/>
      <c r="B254" s="10" t="s">
        <v>3</v>
      </c>
      <c r="C254" s="20">
        <f>+'4.2.1.2.2'!C266/'4.2.1.2.2'!C254-1</f>
        <v>3.6249182978811412E-2</v>
      </c>
      <c r="D254" s="37">
        <f>+'4.2.1.2.2'!D266/'4.2.1.2.2'!D254-1</f>
        <v>-5.9645488029465898E-2</v>
      </c>
      <c r="E254" s="204">
        <f>+'4.2.1.2.2'!E266/'4.2.1.2.2'!E254-1</f>
        <v>-0.24535248852643832</v>
      </c>
      <c r="F254" s="37">
        <f>+'4.2.1.2.2'!F266/'4.2.1.2.2'!F254-1</f>
        <v>1.6609170632534198E-2</v>
      </c>
      <c r="G254" s="37">
        <f>+'4.2.1.2.2'!G266/'4.2.1.2.2'!G254-1</f>
        <v>-0.24137482864971893</v>
      </c>
      <c r="H254" s="37">
        <f>+'4.2.1.2.2'!H266/'4.2.1.2.2'!H254-1</f>
        <v>0.99029510617891248</v>
      </c>
      <c r="I254" s="37">
        <f>+'4.2.1.2.2'!I266/'4.2.1.2.2'!I254-1</f>
        <v>-0.19456600461276441</v>
      </c>
      <c r="J254" s="38">
        <f>+'4.2.1.2.2'!J266/'4.2.1.2.2'!J254-1</f>
        <v>0.33515449661082264</v>
      </c>
      <c r="K254" s="104">
        <f>+'4.2.1.2.2'!K266/'4.2.1.2.2'!K254-1</f>
        <v>-1.4782140946609457E-2</v>
      </c>
    </row>
    <row r="255" spans="1:11">
      <c r="A255" s="249"/>
      <c r="B255" s="10" t="s">
        <v>4</v>
      </c>
      <c r="C255" s="20">
        <f>+'4.2.1.2.2'!C267/'4.2.1.2.2'!C255-1</f>
        <v>1.289646943445355E-4</v>
      </c>
      <c r="D255" s="37">
        <f>+'4.2.1.2.2'!D267/'4.2.1.2.2'!D255-1</f>
        <v>-6.009665307071832E-2</v>
      </c>
      <c r="E255" s="204">
        <f>+'4.2.1.2.2'!E267/'4.2.1.2.2'!E255-1</f>
        <v>-2.7775774304062861E-2</v>
      </c>
      <c r="F255" s="37">
        <f>+'4.2.1.2.2'!F267/'4.2.1.2.2'!F255-1</f>
        <v>-3.4168039861157018E-2</v>
      </c>
      <c r="G255" s="37">
        <f>+'4.2.1.2.2'!G267/'4.2.1.2.2'!G255-1</f>
        <v>-0.31596889056230992</v>
      </c>
      <c r="H255" s="37">
        <f>+'4.2.1.2.2'!H267/'4.2.1.2.2'!H255-1</f>
        <v>1.4871266489956616</v>
      </c>
      <c r="I255" s="37">
        <f>+'4.2.1.2.2'!I267/'4.2.1.2.2'!I255-1</f>
        <v>-3.3718156602680516E-2</v>
      </c>
      <c r="J255" s="38">
        <f>+'4.2.1.2.2'!J267/'4.2.1.2.2'!J255-1</f>
        <v>0.55368642024339731</v>
      </c>
      <c r="K255" s="104">
        <f>+'4.2.1.2.2'!K267/'4.2.1.2.2'!K255-1</f>
        <v>-5.83016809829906E-3</v>
      </c>
    </row>
    <row r="256" spans="1:11">
      <c r="A256" s="249"/>
      <c r="B256" s="10" t="s">
        <v>5</v>
      </c>
      <c r="C256" s="20">
        <f>+'4.2.1.2.2'!C268/'4.2.1.2.2'!C256-1</f>
        <v>2.3331211945769148E-2</v>
      </c>
      <c r="D256" s="37">
        <f>+'4.2.1.2.2'!D268/'4.2.1.2.2'!D256-1</f>
        <v>-7.5812795771618258E-2</v>
      </c>
      <c r="E256" s="204">
        <f>+'4.2.1.2.2'!E268/'4.2.1.2.2'!E256-1</f>
        <v>8.0508307221018871E-2</v>
      </c>
      <c r="F256" s="37">
        <f>+'4.2.1.2.2'!F268/'4.2.1.2.2'!F256-1</f>
        <v>-2.1038638645011321E-2</v>
      </c>
      <c r="G256" s="37">
        <f>+'4.2.1.2.2'!G268/'4.2.1.2.2'!G256-1</f>
        <v>-0.29576746130741938</v>
      </c>
      <c r="H256" s="37">
        <f>+'4.2.1.2.2'!H268/'4.2.1.2.2'!H256-1</f>
        <v>0.93649621988157472</v>
      </c>
      <c r="I256" s="37">
        <f>+'4.2.1.2.2'!I268/'4.2.1.2.2'!I256-1</f>
        <v>-0.23213188964503695</v>
      </c>
      <c r="J256" s="38">
        <f>+'4.2.1.2.2'!J268/'4.2.1.2.2'!J256-1</f>
        <v>0.46645168283561866</v>
      </c>
      <c r="K256" s="104">
        <f>+'4.2.1.2.2'!K268/'4.2.1.2.2'!K256-1</f>
        <v>-3.5730173645726615E-2</v>
      </c>
    </row>
    <row r="257" spans="1:11">
      <c r="A257" s="249"/>
      <c r="B257" s="10" t="s">
        <v>6</v>
      </c>
      <c r="C257" s="20">
        <f>+'4.2.1.2.2'!C269/'4.2.1.2.2'!C257-1</f>
        <v>-0.13453493156400065</v>
      </c>
      <c r="D257" s="37">
        <f>+'4.2.1.2.2'!D269/'4.2.1.2.2'!D257-1</f>
        <v>0.1046456661969537</v>
      </c>
      <c r="E257" s="204">
        <f>+'4.2.1.2.2'!E269/'4.2.1.2.2'!E257-1</f>
        <v>0.35996802475318934</v>
      </c>
      <c r="F257" s="37">
        <f>+'4.2.1.2.2'!F269/'4.2.1.2.2'!F257-1</f>
        <v>4.4394385736386655E-2</v>
      </c>
      <c r="G257" s="37">
        <f>+'4.2.1.2.2'!G269/'4.2.1.2.2'!G257-1</f>
        <v>-0.19920723008636865</v>
      </c>
      <c r="H257" s="37">
        <f>+'4.2.1.2.2'!H269/'4.2.1.2.2'!H257-1</f>
        <v>2.8351048707961071</v>
      </c>
      <c r="I257" s="37">
        <f>+'4.2.1.2.2'!I269/'4.2.1.2.2'!I257-1</f>
        <v>-0.20335352091193826</v>
      </c>
      <c r="J257" s="38">
        <f>+'4.2.1.2.2'!J269/'4.2.1.2.2'!J257-1</f>
        <v>0.13968990001449066</v>
      </c>
      <c r="K257" s="104">
        <f>+'4.2.1.2.2'!K269/'4.2.1.2.2'!K257-1</f>
        <v>8.1000348546106382E-2</v>
      </c>
    </row>
    <row r="258" spans="1:11">
      <c r="A258" s="249"/>
      <c r="B258" s="52" t="s">
        <v>7</v>
      </c>
      <c r="C258" s="20">
        <f>+'4.2.1.2.2'!C270/'4.2.1.2.2'!C258-1</f>
        <v>-0.1983178059585422</v>
      </c>
      <c r="D258" s="37">
        <f>+'4.2.1.2.2'!D270/'4.2.1.2.2'!D258-1</f>
        <v>0.17661386400741286</v>
      </c>
      <c r="E258" s="204">
        <f>+'4.2.1.2.2'!E270/'4.2.1.2.2'!E258-1</f>
        <v>0.2934509257810376</v>
      </c>
      <c r="F258" s="37">
        <f>+'4.2.1.2.2'!F270/'4.2.1.2.2'!F258-1</f>
        <v>6.6967506545555944E-2</v>
      </c>
      <c r="G258" s="37">
        <f>+'4.2.1.2.2'!G270/'4.2.1.2.2'!G258-1</f>
        <v>-6.9032116586605019E-2</v>
      </c>
      <c r="H258" s="37">
        <f>+'4.2.1.2.2'!H270/'4.2.1.2.2'!H258-1</f>
        <v>4.4014075034239886</v>
      </c>
      <c r="I258" s="37">
        <f>+'4.2.1.2.2'!I270/'4.2.1.2.2'!I258-1</f>
        <v>-0.3757153738338338</v>
      </c>
      <c r="J258" s="38">
        <f>+'4.2.1.2.2'!J270/'4.2.1.2.2'!J258-1</f>
        <v>-0.13679206169324742</v>
      </c>
      <c r="K258" s="104">
        <f>+'4.2.1.2.2'!K270/'4.2.1.2.2'!K258-1</f>
        <v>0.12871587312107957</v>
      </c>
    </row>
    <row r="259" spans="1:11">
      <c r="A259" s="249"/>
      <c r="B259" s="10" t="s">
        <v>8</v>
      </c>
      <c r="C259" s="20">
        <f>+'4.2.1.2.2'!C271/'4.2.1.2.2'!C259-1</f>
        <v>-0.24031085955562304</v>
      </c>
      <c r="D259" s="37">
        <f>+'4.2.1.2.2'!D271/'4.2.1.2.2'!D259-1</f>
        <v>0.1861908952716218</v>
      </c>
      <c r="E259" s="204">
        <f>+'4.2.1.2.2'!E271/'4.2.1.2.2'!E259-1</f>
        <v>0.29730501448792745</v>
      </c>
      <c r="F259" s="37">
        <f>+'4.2.1.2.2'!F271/'4.2.1.2.2'!F259-1</f>
        <v>4.6764967948118574E-2</v>
      </c>
      <c r="G259" s="37">
        <f>+'4.2.1.2.2'!G271/'4.2.1.2.2'!G259-1</f>
        <v>-6.3801442289385224E-2</v>
      </c>
      <c r="H259" s="37">
        <f>+'4.2.1.2.2'!H271/'4.2.1.2.2'!H259-1</f>
        <v>5.2035877869574358</v>
      </c>
      <c r="I259" s="37">
        <f>+'4.2.1.2.2'!I271/'4.2.1.2.2'!I259-1</f>
        <v>-0.29505765208968138</v>
      </c>
      <c r="J259" s="38"/>
      <c r="K259" s="104">
        <f>+'4.2.1.2.2'!K271/'4.2.1.2.2'!K259-1</f>
        <v>0.1497267487535896</v>
      </c>
    </row>
    <row r="260" spans="1:11">
      <c r="A260" s="249"/>
      <c r="B260" s="10" t="s">
        <v>9</v>
      </c>
      <c r="C260" s="20">
        <f>+'4.2.1.2.2'!C272/'4.2.1.2.2'!C260-1</f>
        <v>-0.16734398812727025</v>
      </c>
      <c r="D260" s="37">
        <f>+'4.2.1.2.2'!D272/'4.2.1.2.2'!D260-1</f>
        <v>0.36520840801435983</v>
      </c>
      <c r="E260" s="204">
        <f>+'4.2.1.2.2'!E272/'4.2.1.2.2'!E260-1</f>
        <v>0.8304854406773845</v>
      </c>
      <c r="F260" s="37">
        <f>+'4.2.1.2.2'!F272/'4.2.1.2.2'!F260-1</f>
        <v>0.25741544956178286</v>
      </c>
      <c r="G260" s="37">
        <f>+'4.2.1.2.2'!G272/'4.2.1.2.2'!G260-1</f>
        <v>0.13885325748000099</v>
      </c>
      <c r="H260" s="37">
        <f>+'4.2.1.2.2'!H272/'4.2.1.2.2'!H260-1</f>
        <v>5.8365231204311554</v>
      </c>
      <c r="I260" s="37">
        <f>+'4.2.1.2.2'!I272/'4.2.1.2.2'!I260-1</f>
        <v>-0.12266841038307397</v>
      </c>
      <c r="J260" s="38">
        <f>+'4.2.1.2.2'!J272/'4.2.1.2.2'!J260-1</f>
        <v>0.34841764693278487</v>
      </c>
      <c r="K260" s="104">
        <f>+'4.2.1.2.2'!K272/'4.2.1.2.2'!K260-1</f>
        <v>0.38713913318122084</v>
      </c>
    </row>
    <row r="261" spans="1:11">
      <c r="A261" s="249"/>
      <c r="B261" s="10" t="s">
        <v>10</v>
      </c>
      <c r="C261" s="20">
        <f>+'4.2.1.2.2'!C273/'4.2.1.2.2'!C261-1</f>
        <v>-0.21260023467777456</v>
      </c>
      <c r="D261" s="37">
        <f>+'4.2.1.2.2'!D273/'4.2.1.2.2'!D261-1</f>
        <v>0.14315403889161815</v>
      </c>
      <c r="E261" s="204">
        <f>+'4.2.1.2.2'!E273/'4.2.1.2.2'!E261-1</f>
        <v>0.56636705678309496</v>
      </c>
      <c r="F261" s="37">
        <f>+'4.2.1.2.2'!F273/'4.2.1.2.2'!F261-1</f>
        <v>0.1859947656277865</v>
      </c>
      <c r="G261" s="37">
        <f>+'4.2.1.2.2'!G273/'4.2.1.2.2'!G261-1</f>
        <v>4.5785420173873215E-2</v>
      </c>
      <c r="H261" s="37">
        <f>+'4.2.1.2.2'!H273/'4.2.1.2.2'!H261-1</f>
        <v>2.7505015086274405</v>
      </c>
      <c r="I261" s="37">
        <f>+'4.2.1.2.2'!I273/'4.2.1.2.2'!I261-1</f>
        <v>-0.15909471408140563</v>
      </c>
      <c r="J261" s="38">
        <f>+'4.2.1.2.2'!J273/'4.2.1.2.2'!J261-1</f>
        <v>3.4593460285642585E-2</v>
      </c>
      <c r="K261" s="104">
        <f>+'4.2.1.2.2'!K273/'4.2.1.2.2'!K261-1</f>
        <v>0.25659520725630269</v>
      </c>
    </row>
    <row r="262" spans="1:11">
      <c r="A262" s="249"/>
      <c r="B262" s="10" t="s">
        <v>11</v>
      </c>
      <c r="C262" s="20">
        <f>+'4.2.1.2.2'!C274/'4.2.1.2.2'!C262-1</f>
        <v>-0.23779082722602107</v>
      </c>
      <c r="D262" s="37">
        <f>+'4.2.1.2.2'!D274/'4.2.1.2.2'!D262-1</f>
        <v>-1.4214450709577831E-2</v>
      </c>
      <c r="E262" s="204">
        <f>+'4.2.1.2.2'!E274/'4.2.1.2.2'!E262-1</f>
        <v>0.42074501820066623</v>
      </c>
      <c r="F262" s="37">
        <f>+'4.2.1.2.2'!F274/'4.2.1.2.2'!F262-1</f>
        <v>0.15596095734673043</v>
      </c>
      <c r="G262" s="37">
        <f>+'4.2.1.2.2'!G274/'4.2.1.2.2'!G262-1</f>
        <v>1.6962828990964907E-2</v>
      </c>
      <c r="H262" s="37">
        <f>+'4.2.1.2.2'!H274/'4.2.1.2.2'!H262-1</f>
        <v>3.1046352914413022</v>
      </c>
      <c r="I262" s="37">
        <f>+'4.2.1.2.2'!I274/'4.2.1.2.2'!I262-1</f>
        <v>-0.10964932579840503</v>
      </c>
      <c r="J262" s="38">
        <f>+'4.2.1.2.2'!J274/'4.2.1.2.2'!J262-1</f>
        <v>-9.3889147338339862E-2</v>
      </c>
      <c r="K262" s="104">
        <f>+'4.2.1.2.2'!K274/'4.2.1.2.2'!K262-1</f>
        <v>0.21191600655373621</v>
      </c>
    </row>
    <row r="263" spans="1:11" ht="15" thickBot="1">
      <c r="A263" s="250"/>
      <c r="B263" s="11" t="s">
        <v>12</v>
      </c>
      <c r="C263" s="39">
        <f>+'4.2.1.2.2'!C275/'4.2.1.2.2'!C263-1</f>
        <v>-0.17941194216477507</v>
      </c>
      <c r="D263" s="40">
        <f>+'4.2.1.2.2'!D275/'4.2.1.2.2'!D263-1</f>
        <v>0.26243019543982382</v>
      </c>
      <c r="E263" s="205">
        <f>+'4.2.1.2.2'!E275/'4.2.1.2.2'!E263-1</f>
        <v>1.1145809111523395</v>
      </c>
      <c r="F263" s="40">
        <f>+'4.2.1.2.2'!F275/'4.2.1.2.2'!F263-1</f>
        <v>0.31696235619765334</v>
      </c>
      <c r="G263" s="40">
        <f>+'4.2.1.2.2'!G275/'4.2.1.2.2'!G263-1</f>
        <v>5.7675743930682088E-2</v>
      </c>
      <c r="H263" s="40">
        <f>+'4.2.1.2.2'!H275/'4.2.1.2.2'!H263-1</f>
        <v>4.0598064078209921</v>
      </c>
      <c r="I263" s="40">
        <f>+'4.2.1.2.2'!I275/'4.2.1.2.2'!I263-1</f>
        <v>-6.7144887909028839E-2</v>
      </c>
      <c r="J263" s="41">
        <f>+'4.2.1.2.2'!J275/'4.2.1.2.2'!J263-1</f>
        <v>-0.11179849756959792</v>
      </c>
      <c r="K263" s="105">
        <f>+'4.2.1.2.2'!K275/'4.2.1.2.2'!K263-1</f>
        <v>0.39015166321387929</v>
      </c>
    </row>
    <row r="264" spans="1:11">
      <c r="A264" s="258" t="s">
        <v>59</v>
      </c>
      <c r="B264" s="9" t="s">
        <v>1</v>
      </c>
      <c r="C264" s="42">
        <f>+'4.2.1.2.2'!C276/'4.2.1.2.2'!C264-1</f>
        <v>-0.16059562679740857</v>
      </c>
      <c r="D264" s="43">
        <f>+'4.2.1.2.2'!D276/'4.2.1.2.2'!D264-1</f>
        <v>0.29772189377927982</v>
      </c>
      <c r="E264" s="206">
        <f>+'4.2.1.2.2'!E276/'4.2.1.2.2'!E264-1</f>
        <v>0.76450918408758728</v>
      </c>
      <c r="F264" s="43">
        <f>+'4.2.1.2.2'!F276/'4.2.1.2.2'!F264-1</f>
        <v>0.26052063050347773</v>
      </c>
      <c r="G264" s="43">
        <f>+'4.2.1.2.2'!G276/'4.2.1.2.2'!G264-1</f>
        <v>9.8261228051442551E-2</v>
      </c>
      <c r="H264" s="43">
        <f>+'4.2.1.2.2'!H276/'4.2.1.2.2'!H264-1</f>
        <v>1.0706456270058027</v>
      </c>
      <c r="I264" s="43">
        <f>+'4.2.1.2.2'!I276/'4.2.1.2.2'!I264-1</f>
        <v>5.8767400150052662E-2</v>
      </c>
      <c r="J264" s="44">
        <f>+'4.2.1.2.2'!J276/'4.2.1.2.2'!J264-1</f>
        <v>0.34129633320047836</v>
      </c>
      <c r="K264" s="104">
        <f>+'4.2.1.2.2'!K276/'4.2.1.2.2'!K264-1</f>
        <v>0.27959730512588377</v>
      </c>
    </row>
    <row r="265" spans="1:11">
      <c r="A265" s="259"/>
      <c r="B265" s="10" t="s">
        <v>2</v>
      </c>
      <c r="C265" s="20">
        <f>+'4.2.1.2.2'!C277/'4.2.1.2.2'!C265-1</f>
        <v>-0.15839374927676964</v>
      </c>
      <c r="D265" s="37">
        <f>+'4.2.1.2.2'!D277/'4.2.1.2.2'!D265-1</f>
        <v>0.23133078640637472</v>
      </c>
      <c r="E265" s="204">
        <f>+'4.2.1.2.2'!E277/'4.2.1.2.2'!E265-1</f>
        <v>1.417605234712537</v>
      </c>
      <c r="F265" s="37">
        <f>+'4.2.1.2.2'!F277/'4.2.1.2.2'!F265-1</f>
        <v>0.2122959203989021</v>
      </c>
      <c r="G265" s="37">
        <f>+'4.2.1.2.2'!G277/'4.2.1.2.2'!G265-1</f>
        <v>6.9639940350022966E-2</v>
      </c>
      <c r="H265" s="37">
        <f>+'4.2.1.2.2'!H277/'4.2.1.2.2'!H265-1</f>
        <v>0.57191889897204429</v>
      </c>
      <c r="I265" s="37">
        <f>+'4.2.1.2.2'!I277/'4.2.1.2.2'!I265-1</f>
        <v>0.12347114863361774</v>
      </c>
      <c r="J265" s="38">
        <f>+'4.2.1.2.2'!J277/'4.2.1.2.2'!J265-1</f>
        <v>0.44777468863723691</v>
      </c>
      <c r="K265" s="114">
        <f>+'4.2.1.2.2'!K277/'4.2.1.2.2'!K265-1</f>
        <v>0.24153968994222375</v>
      </c>
    </row>
    <row r="266" spans="1:11">
      <c r="A266" s="259"/>
      <c r="B266" s="12" t="s">
        <v>3</v>
      </c>
      <c r="C266" s="42">
        <f>+'4.2.1.2.2'!C278/'4.2.1.2.2'!C266-1</f>
        <v>-0.21137547511125376</v>
      </c>
      <c r="D266" s="43">
        <f>+'4.2.1.2.2'!D278/'4.2.1.2.2'!D266-1</f>
        <v>0.16521601730541979</v>
      </c>
      <c r="E266" s="206">
        <f>+'4.2.1.2.2'!E278/'4.2.1.2.2'!E266-1</f>
        <v>1.274331144077808</v>
      </c>
      <c r="F266" s="43">
        <f>+'4.2.1.2.2'!F278/'4.2.1.2.2'!F266-1</f>
        <v>0.26942909272979176</v>
      </c>
      <c r="G266" s="43">
        <f>+'4.2.1.2.2'!G278/'4.2.1.2.2'!G266-1</f>
        <v>0.1550884999890747</v>
      </c>
      <c r="H266" s="43">
        <f>+'4.2.1.2.2'!H278/'4.2.1.2.2'!H266-1</f>
        <v>0.7695472736906952</v>
      </c>
      <c r="I266" s="43">
        <f>+'4.2.1.2.2'!I278/'4.2.1.2.2'!I266-1</f>
        <v>0.54937902718556986</v>
      </c>
      <c r="J266" s="44">
        <f>+'4.2.1.2.2'!J278/'4.2.1.2.2'!J266-1</f>
        <v>1.6656762034128469E-2</v>
      </c>
      <c r="K266" s="104">
        <f>+'4.2.1.2.2'!K278/'4.2.1.2.2'!K266-1</f>
        <v>0.31516326222729374</v>
      </c>
    </row>
    <row r="267" spans="1:11">
      <c r="A267" s="259"/>
      <c r="B267" s="12" t="s">
        <v>4</v>
      </c>
      <c r="C267" s="42">
        <f>+'4.2.1.2.2'!C279/'4.2.1.2.2'!C267-1</f>
        <v>-0.13720147968827823</v>
      </c>
      <c r="D267" s="43">
        <f>+'4.2.1.2.2'!D279/'4.2.1.2.2'!D267-1</f>
        <v>0.2133464139370298</v>
      </c>
      <c r="E267" s="206">
        <f>+'4.2.1.2.2'!E279/'4.2.1.2.2'!E267-1</f>
        <v>1.3298813244129892</v>
      </c>
      <c r="F267" s="43">
        <f>+'4.2.1.2.2'!F279/'4.2.1.2.2'!F267-1</f>
        <v>0.31304405324966278</v>
      </c>
      <c r="G267" s="43">
        <f>+'4.2.1.2.2'!G279/'4.2.1.2.2'!G267-1</f>
        <v>0.40715540337054601</v>
      </c>
      <c r="H267" s="43">
        <f>+'4.2.1.2.2'!H279/'4.2.1.2.2'!H267-1</f>
        <v>0.9395959426987095</v>
      </c>
      <c r="I267" s="43">
        <f>+'4.2.1.2.2'!I279/'4.2.1.2.2'!I267-1</f>
        <v>0.25966823533352312</v>
      </c>
      <c r="J267" s="44">
        <f>+'4.2.1.2.2'!J279/'4.2.1.2.2'!J267-1</f>
        <v>0.13507641183881391</v>
      </c>
      <c r="K267" s="104">
        <f>+'4.2.1.2.2'!K279/'4.2.1.2.2'!K267-1</f>
        <v>0.41110831634562728</v>
      </c>
    </row>
    <row r="268" spans="1:11">
      <c r="A268" s="259"/>
      <c r="B268" s="10" t="s">
        <v>5</v>
      </c>
      <c r="C268" s="20">
        <f>+'4.2.1.2.2'!C280/'4.2.1.2.2'!C268-1</f>
        <v>-0.20161933207680405</v>
      </c>
      <c r="D268" s="37">
        <f>+'4.2.1.2.2'!D280/'4.2.1.2.2'!D268-1</f>
        <v>0.13930996722626943</v>
      </c>
      <c r="E268" s="204">
        <f>+'4.2.1.2.2'!E280/'4.2.1.2.2'!E268-1</f>
        <v>1.1801452226145228</v>
      </c>
      <c r="F268" s="37">
        <f>+'4.2.1.2.2'!F280/'4.2.1.2.2'!F268-1</f>
        <v>0.15051275986151813</v>
      </c>
      <c r="G268" s="37">
        <f>+'4.2.1.2.2'!G280/'4.2.1.2.2'!G268-1</f>
        <v>0.26207795666152256</v>
      </c>
      <c r="H268" s="37">
        <f>+'4.2.1.2.2'!H280/'4.2.1.2.2'!H268-1</f>
        <v>1.5865953338771801</v>
      </c>
      <c r="I268" s="37">
        <f>+'4.2.1.2.2'!I280/'4.2.1.2.2'!I268-1</f>
        <v>0.3889158183874617</v>
      </c>
      <c r="J268" s="38">
        <f>+'4.2.1.2.2'!J280/'4.2.1.2.2'!J268-1</f>
        <v>5.2665619513998063E-2</v>
      </c>
      <c r="K268" s="114">
        <f>+'4.2.1.2.2'!K280/'4.2.1.2.2'!K268-1</f>
        <v>0.33444132710088081</v>
      </c>
    </row>
    <row r="269" spans="1:11">
      <c r="A269" s="259"/>
      <c r="B269" s="10" t="s">
        <v>6</v>
      </c>
      <c r="C269" s="20">
        <f>+'4.2.1.2.2'!C281/'4.2.1.2.2'!C269-1</f>
        <v>-6.7587537286824095E-2</v>
      </c>
      <c r="D269" s="37">
        <f>+'4.2.1.2.2'!D281/'4.2.1.2.2'!D269-1</f>
        <v>5.5660927776998603E-2</v>
      </c>
      <c r="E269" s="204">
        <f>+'4.2.1.2.2'!E281/'4.2.1.2.2'!E269-1</f>
        <v>1.2044480220302876</v>
      </c>
      <c r="F269" s="37">
        <f>+'4.2.1.2.2'!F281/'4.2.1.2.2'!F269-1</f>
        <v>0.1870790070839996</v>
      </c>
      <c r="G269" s="37">
        <f>+'4.2.1.2.2'!G281/'4.2.1.2.2'!G269-1</f>
        <v>0.26595532621370288</v>
      </c>
      <c r="H269" s="37">
        <f>+'4.2.1.2.2'!H281/'4.2.1.2.2'!H269-1</f>
        <v>0.53629570712029984</v>
      </c>
      <c r="I269" s="37">
        <f>+'4.2.1.2.2'!I281/'4.2.1.2.2'!I269-1</f>
        <v>0.61563780914798594</v>
      </c>
      <c r="J269" s="38">
        <f>+'4.2.1.2.2'!J281/'4.2.1.2.2'!J269-1</f>
        <v>6.8446704810341208E-2</v>
      </c>
      <c r="K269" s="114">
        <f>+'4.2.1.2.2'!K281/'4.2.1.2.2'!K269-1</f>
        <v>0.30417277799523013</v>
      </c>
    </row>
    <row r="270" spans="1:11">
      <c r="A270" s="259"/>
      <c r="B270" s="10" t="s">
        <v>7</v>
      </c>
      <c r="C270" s="20">
        <f>+'4.2.1.2.2'!C282/'4.2.1.2.2'!C270-1</f>
        <v>-4.8547021569139703E-2</v>
      </c>
      <c r="D270" s="37">
        <f>+'4.2.1.2.2'!D282/'4.2.1.2.2'!D270-1</f>
        <v>0.15020636539747301</v>
      </c>
      <c r="E270" s="204">
        <f>+'4.2.1.2.2'!E282/'4.2.1.2.2'!E270-1</f>
        <v>1.4954985910033596</v>
      </c>
      <c r="F270" s="37">
        <f>+'4.2.1.2.2'!F282/'4.2.1.2.2'!F270-1</f>
        <v>0.17019832186531492</v>
      </c>
      <c r="G270" s="37">
        <f>+'4.2.1.2.2'!G282/'4.2.1.2.2'!G270-1</f>
        <v>0.27872637613528095</v>
      </c>
      <c r="H270" s="37">
        <f>+'4.2.1.2.2'!H282/'4.2.1.2.2'!H270-1</f>
        <v>0.4043729362663584</v>
      </c>
      <c r="I270" s="37">
        <f>+'4.2.1.2.2'!I282/'4.2.1.2.2'!I270-1</f>
        <v>0.74558521283626411</v>
      </c>
      <c r="J270" s="38">
        <f>+'4.2.1.2.2'!J282/'4.2.1.2.2'!J270-1</f>
        <v>3.1219980787704049E-2</v>
      </c>
      <c r="K270" s="114">
        <f>+'4.2.1.2.2'!K282/'4.2.1.2.2'!K270-1</f>
        <v>0.32035763413364537</v>
      </c>
    </row>
    <row r="271" spans="1:11">
      <c r="A271" s="259"/>
      <c r="B271" s="10" t="s">
        <v>8</v>
      </c>
      <c r="C271" s="20">
        <f>+'4.2.1.2.2'!C283/'4.2.1.2.2'!C271-1</f>
        <v>-9.6345279655054239E-2</v>
      </c>
      <c r="D271" s="37">
        <f>+'4.2.1.2.2'!D283/'4.2.1.2.2'!D271-1</f>
        <v>8.4004096697841479E-2</v>
      </c>
      <c r="E271" s="204">
        <f>+'4.2.1.2.2'!E283/'4.2.1.2.2'!E271-1</f>
        <v>1.3938689789549601</v>
      </c>
      <c r="F271" s="37">
        <f>+'4.2.1.2.2'!F283/'4.2.1.2.2'!F271-1</f>
        <v>0.10602610830692782</v>
      </c>
      <c r="G271" s="37">
        <f>+'4.2.1.2.2'!G283/'4.2.1.2.2'!G271-1</f>
        <v>0.17105879943403002</v>
      </c>
      <c r="H271" s="37">
        <f>+'4.2.1.2.2'!H283/'4.2.1.2.2'!H271-1</f>
        <v>0.16820020519229351</v>
      </c>
      <c r="I271" s="37">
        <f>+'4.2.1.2.2'!I283/'4.2.1.2.2'!I271-1</f>
        <v>0.72901147162923263</v>
      </c>
      <c r="J271" s="38">
        <f>+'4.2.1.2.2'!J283/'4.2.1.2.2'!J271-1</f>
        <v>-8.0216846023141053E-2</v>
      </c>
      <c r="K271" s="114">
        <f>+'4.2.1.2.2'!K283/'4.2.1.2.2'!K271-1</f>
        <v>0.22039464294063449</v>
      </c>
    </row>
    <row r="272" spans="1:11">
      <c r="A272" s="259"/>
      <c r="B272" s="10" t="s">
        <v>9</v>
      </c>
      <c r="C272" s="20">
        <f>+'4.2.1.2.2'!C284/'4.2.1.2.2'!C272-1</f>
        <v>-7.881724013452085E-2</v>
      </c>
      <c r="D272" s="37">
        <f>+'4.2.1.2.2'!D284/'4.2.1.2.2'!D272-1</f>
        <v>2.383033229724596E-2</v>
      </c>
      <c r="E272" s="204">
        <f>+'4.2.1.2.2'!E284/'4.2.1.2.2'!E272-1</f>
        <v>1.1894657635337609</v>
      </c>
      <c r="F272" s="37">
        <f>+'4.2.1.2.2'!F284/'4.2.1.2.2'!F272-1</f>
        <v>1.0577211699958955E-2</v>
      </c>
      <c r="G272" s="37">
        <f>+'4.2.1.2.2'!G284/'4.2.1.2.2'!G272-1</f>
        <v>0.16808385477998367</v>
      </c>
      <c r="H272" s="37">
        <f>+'4.2.1.2.2'!H284/'4.2.1.2.2'!H272-1</f>
        <v>9.0428103686389427E-2</v>
      </c>
      <c r="I272" s="37">
        <f>+'4.2.1.2.2'!I284/'4.2.1.2.2'!I272-1</f>
        <v>0.52998298543387135</v>
      </c>
      <c r="J272" s="38">
        <f>+'4.2.1.2.2'!J284/'4.2.1.2.2'!J272-1</f>
        <v>-0.15505625119176258</v>
      </c>
      <c r="K272" s="114">
        <f>+'4.2.1.2.2'!K284/'4.2.1.2.2'!K272-1</f>
        <v>0.1495556040859185</v>
      </c>
    </row>
    <row r="273" spans="1:11">
      <c r="A273" s="259"/>
      <c r="B273" s="12" t="s">
        <v>10</v>
      </c>
      <c r="C273" s="42">
        <f>+'4.2.1.2.2'!C285/'4.2.1.2.2'!C273-1</f>
        <v>-4.5205305043944266E-2</v>
      </c>
      <c r="D273" s="43">
        <f>+'4.2.1.2.2'!D285/'4.2.1.2.2'!D273-1</f>
        <v>-0.13370020691827167</v>
      </c>
      <c r="E273" s="206">
        <f>+'4.2.1.2.2'!E285/'4.2.1.2.2'!E273-1</f>
        <v>1.3808318861062525</v>
      </c>
      <c r="F273" s="43">
        <f>+'4.2.1.2.2'!F285/'4.2.1.2.2'!F273-1</f>
        <v>-3.8708552181276112E-2</v>
      </c>
      <c r="G273" s="43">
        <f>+'4.2.1.2.2'!G285/'4.2.1.2.2'!G273-1</f>
        <v>0.1816412552305382</v>
      </c>
      <c r="H273" s="43">
        <f>+'4.2.1.2.2'!H285/'4.2.1.2.2'!H273-1</f>
        <v>6.1194015012178138E-3</v>
      </c>
      <c r="I273" s="43">
        <f>+'4.2.1.2.2'!I285/'4.2.1.2.2'!I273-1</f>
        <v>0.54113114335054036</v>
      </c>
      <c r="J273" s="44">
        <f>+'4.2.1.2.2'!J285/'4.2.1.2.2'!J273-1</f>
        <v>-0.16447438129115266</v>
      </c>
      <c r="K273" s="104">
        <f>+'4.2.1.2.2'!K285/'4.2.1.2.2'!K273-1</f>
        <v>0.11481019381732693</v>
      </c>
    </row>
    <row r="274" spans="1:11">
      <c r="A274" s="259"/>
      <c r="B274" s="10" t="s">
        <v>11</v>
      </c>
      <c r="C274" s="20">
        <f>+'4.2.1.2.2'!C286/'4.2.1.2.2'!C274-1</f>
        <v>-1.7343390149815341E-2</v>
      </c>
      <c r="D274" s="37">
        <f>+'4.2.1.2.2'!D286/'4.2.1.2.2'!D274-1</f>
        <v>-8.8167673014398762E-3</v>
      </c>
      <c r="E274" s="204">
        <f>+'4.2.1.2.2'!E286/'4.2.1.2.2'!E274-1</f>
        <v>1.6305963654366691</v>
      </c>
      <c r="F274" s="37">
        <f>+'4.2.1.2.2'!F286/'4.2.1.2.2'!F274-1</f>
        <v>-3.29868136003586E-3</v>
      </c>
      <c r="G274" s="37">
        <f>+'4.2.1.2.2'!G286/'4.2.1.2.2'!G274-1</f>
        <v>0.22384005145496499</v>
      </c>
      <c r="H274" s="37">
        <f>+'4.2.1.2.2'!H286/'4.2.1.2.2'!H274-1</f>
        <v>0.16830035771431673</v>
      </c>
      <c r="I274" s="37">
        <f>+'4.2.1.2.2'!I286/'4.2.1.2.2'!I274-1</f>
        <v>0.58591830790257893</v>
      </c>
      <c r="J274" s="38">
        <f>+'4.2.1.2.2'!J286/'4.2.1.2.2'!J274-1</f>
        <v>3.4472009828190098E-2</v>
      </c>
      <c r="K274" s="114">
        <f>+'4.2.1.2.2'!K286/'4.2.1.2.2'!K274-1</f>
        <v>0.18873821612425812</v>
      </c>
    </row>
    <row r="275" spans="1:11" ht="15" thickBot="1">
      <c r="A275" s="259"/>
      <c r="B275" s="115" t="s">
        <v>12</v>
      </c>
      <c r="C275" s="121">
        <f>+'4.2.1.2.2'!C287/'4.2.1.2.2'!C275-1</f>
        <v>-4.260732237513698E-2</v>
      </c>
      <c r="D275" s="122">
        <f>+'4.2.1.2.2'!D287/'4.2.1.2.2'!D275-1</f>
        <v>-0.16016590702849032</v>
      </c>
      <c r="E275" s="207">
        <f>+'4.2.1.2.2'!E287/'4.2.1.2.2'!E275-1</f>
        <v>0.93431808982638853</v>
      </c>
      <c r="F275" s="122">
        <f>+'4.2.1.2.2'!F287/'4.2.1.2.2'!F275-1</f>
        <v>-2.9637466260484135E-2</v>
      </c>
      <c r="G275" s="122">
        <f>+'4.2.1.2.2'!G287/'4.2.1.2.2'!G275-1</f>
        <v>0.14818269342017332</v>
      </c>
      <c r="H275" s="122">
        <f>+'4.2.1.2.2'!H287/'4.2.1.2.2'!H275-1</f>
        <v>5.6092764942796247E-2</v>
      </c>
      <c r="I275" s="122">
        <f>+'4.2.1.2.2'!I287/'4.2.1.2.2'!I275-1</f>
        <v>0.51589879518072279</v>
      </c>
      <c r="J275" s="123">
        <f>+'4.2.1.2.2'!J287/'4.2.1.2.2'!J275-1</f>
        <v>2.3677069199457224E-2</v>
      </c>
      <c r="K275" s="105">
        <f>+'4.2.1.2.2'!K287/'4.2.1.2.2'!K275-1</f>
        <v>0.10689103866228433</v>
      </c>
    </row>
    <row r="276" spans="1:11">
      <c r="A276" s="251" t="s">
        <v>108</v>
      </c>
      <c r="B276" s="57" t="s">
        <v>1</v>
      </c>
      <c r="C276" s="100">
        <f>+'4.2.1.2.2'!C288/'4.2.1.2.2'!C276-1</f>
        <v>-2.9623991234799196E-2</v>
      </c>
      <c r="D276" s="101">
        <f>+'4.2.1.2.2'!D288/'4.2.1.2.2'!D276-1</f>
        <v>-0.18544163261630109</v>
      </c>
      <c r="E276" s="203">
        <f>+'4.2.1.2.2'!E288/'4.2.1.2.2'!E276-1</f>
        <v>0.80733673292368024</v>
      </c>
      <c r="F276" s="101">
        <f>+'4.2.1.2.2'!F288/'4.2.1.2.2'!F276-1</f>
        <v>-1.7672961088506356E-2</v>
      </c>
      <c r="G276" s="101">
        <f>+'4.2.1.2.2'!G288/'4.2.1.2.2'!G276-1</f>
        <v>0.15752332729815421</v>
      </c>
      <c r="H276" s="101">
        <f>+'4.2.1.2.2'!H288/'4.2.1.2.2'!H276-1</f>
        <v>0.18268585975890028</v>
      </c>
      <c r="I276" s="101">
        <f>+'4.2.1.2.2'!I288/'4.2.1.2.2'!I276-1</f>
        <v>0.40904174164280094</v>
      </c>
      <c r="J276" s="142">
        <f>+'4.2.1.2.2'!J288/'4.2.1.2.2'!J276-1</f>
        <v>0.12990992664128509</v>
      </c>
      <c r="K276" s="140">
        <f>+'4.2.1.2.2'!K288/'4.2.1.2.2'!K276-1</f>
        <v>0.12319383643143911</v>
      </c>
    </row>
    <row r="277" spans="1:11">
      <c r="A277" s="252"/>
      <c r="B277" s="110" t="s">
        <v>2</v>
      </c>
      <c r="C277" s="42">
        <f>+'4.2.1.2.2'!C289/'4.2.1.2.2'!C277-1</f>
        <v>-0.10339543535680518</v>
      </c>
      <c r="D277" s="43">
        <f>+'4.2.1.2.2'!D289/'4.2.1.2.2'!D277-1</f>
        <v>-0.2817756649801717</v>
      </c>
      <c r="E277" s="206">
        <f>+'4.2.1.2.2'!E289/'4.2.1.2.2'!E277-1</f>
        <v>0.64952483232230307</v>
      </c>
      <c r="F277" s="43">
        <f>+'4.2.1.2.2'!F289/'4.2.1.2.2'!F277-1</f>
        <v>-3.7149361921545165E-2</v>
      </c>
      <c r="G277" s="43">
        <f>+'4.2.1.2.2'!G289/'4.2.1.2.2'!G277-1</f>
        <v>9.2199797312285225E-2</v>
      </c>
      <c r="H277" s="43">
        <f>+'4.2.1.2.2'!H289/'4.2.1.2.2'!H277-1</f>
        <v>0.31187240299410135</v>
      </c>
      <c r="I277" s="43">
        <f>+'4.2.1.2.2'!I289/'4.2.1.2.2'!I277-1</f>
        <v>0.3975656480118881</v>
      </c>
      <c r="J277" s="144">
        <f>+'4.2.1.2.2'!J289/'4.2.1.2.2'!J277-1</f>
        <v>-0.1898174891883031</v>
      </c>
      <c r="K277" s="145">
        <f>+'4.2.1.2.2'!K289/'4.2.1.2.2'!K277-1</f>
        <v>0.10742198917138102</v>
      </c>
    </row>
    <row r="278" spans="1:11">
      <c r="A278" s="252"/>
      <c r="B278" s="110" t="s">
        <v>3</v>
      </c>
      <c r="C278" s="42">
        <f>+'4.2.1.2.2'!C290/'4.2.1.2.2'!C278-1</f>
        <v>2.0152415960886794E-2</v>
      </c>
      <c r="D278" s="43">
        <f>+'4.2.1.2.2'!D290/'4.2.1.2.2'!D278-1</f>
        <v>-0.17354467442229127</v>
      </c>
      <c r="E278" s="206">
        <f>+'4.2.1.2.2'!E290/'4.2.1.2.2'!E278-1</f>
        <v>0.54154307542807367</v>
      </c>
      <c r="F278" s="43">
        <f>+'4.2.1.2.2'!F290/'4.2.1.2.2'!F278-1</f>
        <v>6.2465486769367029E-2</v>
      </c>
      <c r="G278" s="43">
        <f>+'4.2.1.2.2'!G290/'4.2.1.2.2'!G278-1</f>
        <v>0.15629431931427673</v>
      </c>
      <c r="H278" s="43">
        <f>+'4.2.1.2.2'!H290/'4.2.1.2.2'!H278-1</f>
        <v>0.31587811559897427</v>
      </c>
      <c r="I278" s="43">
        <f>+'4.2.1.2.2'!I290/'4.2.1.2.2'!I278-1</f>
        <v>0.29683363943318697</v>
      </c>
      <c r="J278" s="144">
        <f>+'4.2.1.2.2'!J290/'4.2.1.2.2'!J278-1</f>
        <v>7.3635513394348262E-2</v>
      </c>
      <c r="K278" s="145">
        <f>+'4.2.1.2.2'!K290/'4.2.1.2.2'!K278-1</f>
        <v>0.16946699025292555</v>
      </c>
    </row>
    <row r="279" spans="1:11">
      <c r="A279" s="252"/>
      <c r="B279" s="58" t="s">
        <v>4</v>
      </c>
      <c r="C279" s="20">
        <f>+'4.2.1.2.2'!C291/'4.2.1.2.2'!C279-1</f>
        <v>-0.10759822163449639</v>
      </c>
      <c r="D279" s="37">
        <f>+'4.2.1.2.2'!D291/'4.2.1.2.2'!D279-1</f>
        <v>-0.270084105078082</v>
      </c>
      <c r="E279" s="204">
        <f>+'4.2.1.2.2'!E291/'4.2.1.2.2'!E279-1</f>
        <v>0.39907967430390046</v>
      </c>
      <c r="F279" s="37">
        <f>+'4.2.1.2.2'!F291/'4.2.1.2.2'!F279-1</f>
        <v>2.8724724571161708E-2</v>
      </c>
      <c r="G279" s="37">
        <f>+'4.2.1.2.2'!G291/'4.2.1.2.2'!G279-1</f>
        <v>7.3291039050335849E-2</v>
      </c>
      <c r="H279" s="37">
        <f>+'4.2.1.2.2'!H291/'4.2.1.2.2'!H279-1</f>
        <v>7.3428092420522173E-2</v>
      </c>
      <c r="I279" s="37">
        <f>+'4.2.1.2.2'!I291/'4.2.1.2.2'!I279-1</f>
        <v>0.19942485679585675</v>
      </c>
      <c r="J279" s="148">
        <f>+'4.2.1.2.2'!J291/'4.2.1.2.2'!J279-1</f>
        <v>-0.25095307799958178</v>
      </c>
      <c r="K279" s="149">
        <f>+'4.2.1.2.2'!K291/'4.2.1.2.2'!K279-1</f>
        <v>7.0515017493012255E-2</v>
      </c>
    </row>
    <row r="280" spans="1:11">
      <c r="A280" s="252"/>
      <c r="B280" s="58" t="s">
        <v>5</v>
      </c>
      <c r="C280" s="20">
        <f>+'4.2.1.2.2'!C292/'4.2.1.2.2'!C280-1</f>
        <v>-0.10193419142125448</v>
      </c>
      <c r="D280" s="37">
        <f>+'4.2.1.2.2'!D292/'4.2.1.2.2'!D280-1</f>
        <v>-0.14892128813091055</v>
      </c>
      <c r="E280" s="204">
        <f>+'4.2.1.2.2'!E292/'4.2.1.2.2'!E280-1</f>
        <v>0.50052042218518844</v>
      </c>
      <c r="F280" s="37">
        <f>+'4.2.1.2.2'!F292/'4.2.1.2.2'!F280-1</f>
        <v>6.9782098732923847E-2</v>
      </c>
      <c r="G280" s="37">
        <f>+'4.2.1.2.2'!G292/'4.2.1.2.2'!G280-1</f>
        <v>0.15465056951973222</v>
      </c>
      <c r="H280" s="37">
        <f>+'4.2.1.2.2'!H292/'4.2.1.2.2'!H280-1</f>
        <v>8.3829733654077199E-2</v>
      </c>
      <c r="I280" s="37">
        <f>+'4.2.1.2.2'!I292/'4.2.1.2.2'!I280-1</f>
        <v>0.16386717193401013</v>
      </c>
      <c r="J280" s="148">
        <f>+'4.2.1.2.2'!J292/'4.2.1.2.2'!J280-1</f>
        <v>-0.12383042218906348</v>
      </c>
      <c r="K280" s="149">
        <f>+'4.2.1.2.2'!K292/'4.2.1.2.2'!K280-1</f>
        <v>0.1147144609163564</v>
      </c>
    </row>
    <row r="281" spans="1:11">
      <c r="A281" s="252"/>
      <c r="B281" s="58" t="s">
        <v>6</v>
      </c>
      <c r="C281" s="20">
        <f>+'4.2.1.2.2'!C293/'4.2.1.2.2'!C281-1</f>
        <v>-0.16046747636834935</v>
      </c>
      <c r="D281" s="37">
        <f>+'4.2.1.2.2'!D293/'4.2.1.2.2'!D281-1</f>
        <v>-0.24555400000385141</v>
      </c>
      <c r="E281" s="204">
        <f>+'4.2.1.2.2'!E293/'4.2.1.2.2'!E281-1</f>
        <v>0.27622569696494081</v>
      </c>
      <c r="F281" s="37">
        <f>+'4.2.1.2.2'!F293/'4.2.1.2.2'!F281-1</f>
        <v>6.0718047542671183E-2</v>
      </c>
      <c r="G281" s="37">
        <f>+'4.2.1.2.2'!G293/'4.2.1.2.2'!G281-1</f>
        <v>6.02637627076823E-2</v>
      </c>
      <c r="H281" s="37">
        <f>+'4.2.1.2.2'!H293/'4.2.1.2.2'!H281-1</f>
        <v>6.0470910915772835E-2</v>
      </c>
      <c r="I281" s="37">
        <f>+'4.2.1.2.2'!I293/'4.2.1.2.2'!I281-1</f>
        <v>4.3456949131848166E-3</v>
      </c>
      <c r="J281" s="148">
        <f>+'4.2.1.2.2'!J293/'4.2.1.2.2'!J281-1</f>
        <v>-2.7687425624752127E-2</v>
      </c>
      <c r="K281" s="149">
        <f>+'4.2.1.2.2'!K293/'4.2.1.2.2'!K281-1</f>
        <v>5.3826699680597168E-2</v>
      </c>
    </row>
    <row r="282" spans="1:11">
      <c r="A282" s="252"/>
      <c r="B282" s="58" t="s">
        <v>7</v>
      </c>
      <c r="C282" s="20">
        <f>+'4.2.1.2.2'!C294/'4.2.1.2.2'!C282-1</f>
        <v>-0.16331946820208598</v>
      </c>
      <c r="D282" s="37">
        <f>+'4.2.1.2.2'!D294/'4.2.1.2.2'!D282-1</f>
        <v>-0.2598792901238306</v>
      </c>
      <c r="E282" s="204">
        <f>+'4.2.1.2.2'!E294/'4.2.1.2.2'!E282-1</f>
        <v>7.6851455534201696E-2</v>
      </c>
      <c r="F282" s="37">
        <f>+'4.2.1.2.2'!F294/'4.2.1.2.2'!F282-1</f>
        <v>3.112797201388573E-2</v>
      </c>
      <c r="G282" s="37">
        <f>+'4.2.1.2.2'!G294/'4.2.1.2.2'!G282-1</f>
        <v>1.1256882240699984E-3</v>
      </c>
      <c r="H282" s="37">
        <f>+'4.2.1.2.2'!H294/'4.2.1.2.2'!H282-1</f>
        <v>-0.14249436882701927</v>
      </c>
      <c r="I282" s="37">
        <f>+'4.2.1.2.2'!I294/'4.2.1.2.2'!I282-1</f>
        <v>-5.1184989049066765E-2</v>
      </c>
      <c r="J282" s="148">
        <f>+'4.2.1.2.2'!J294/'4.2.1.2.2'!J282-1</f>
        <v>0.12286911970190961</v>
      </c>
      <c r="K282" s="149">
        <f>+'4.2.1.2.2'!K294/'4.2.1.2.2'!K282-1</f>
        <v>-2.6060040152844244E-2</v>
      </c>
    </row>
    <row r="283" spans="1:11">
      <c r="A283" s="252"/>
      <c r="B283" s="58" t="s">
        <v>8</v>
      </c>
      <c r="C283" s="20">
        <f>+'4.2.1.2.2'!C295/'4.2.1.2.2'!C283-1</f>
        <v>7.9419876615549612E-3</v>
      </c>
      <c r="D283" s="37">
        <f>+'4.2.1.2.2'!D295/'4.2.1.2.2'!D283-1</f>
        <v>-0.15445820546054312</v>
      </c>
      <c r="E283" s="204">
        <f>+'4.2.1.2.2'!E295/'4.2.1.2.2'!E283-1</f>
        <v>0.28660985734218669</v>
      </c>
      <c r="F283" s="37">
        <f>+'4.2.1.2.2'!F295/'4.2.1.2.2'!F283-1</f>
        <v>0.16361964106067495</v>
      </c>
      <c r="G283" s="37">
        <f>+'4.2.1.2.2'!G295/'4.2.1.2.2'!G283-1</f>
        <v>0.14395717815258124</v>
      </c>
      <c r="H283" s="37">
        <f>+'4.2.1.2.2'!H295/'4.2.1.2.2'!H283-1</f>
        <v>3.7800112150782494E-2</v>
      </c>
      <c r="I283" s="37">
        <f>+'4.2.1.2.2'!I295/'4.2.1.2.2'!I283-1</f>
        <v>0.11409631753469429</v>
      </c>
      <c r="J283" s="148">
        <f>+'4.2.1.2.2'!J295/'4.2.1.2.2'!J283-1</f>
        <v>0.23895985080403959</v>
      </c>
      <c r="K283" s="149">
        <f>+'4.2.1.2.2'!K295/'4.2.1.2.2'!K283-1</f>
        <v>0.13051120644215519</v>
      </c>
    </row>
    <row r="284" spans="1:11">
      <c r="A284" s="252"/>
      <c r="B284" s="58" t="s">
        <v>9</v>
      </c>
      <c r="C284" s="20">
        <f>+'4.2.1.2.2'!C296/'4.2.1.2.2'!C284-1</f>
        <v>4.3960170652956654E-2</v>
      </c>
      <c r="D284" s="37">
        <f>+'4.2.1.2.2'!D296/'4.2.1.2.2'!D284-1</f>
        <v>-0.15698747874244212</v>
      </c>
      <c r="E284" s="204">
        <f>+'4.2.1.2.2'!E296/'4.2.1.2.2'!E284-1</f>
        <v>0.17279860659095259</v>
      </c>
      <c r="F284" s="37">
        <f>+'4.2.1.2.2'!F296/'4.2.1.2.2'!F284-1</f>
        <v>0.10227451431285894</v>
      </c>
      <c r="G284" s="37">
        <f>+'4.2.1.2.2'!G296/'4.2.1.2.2'!G284-1</f>
        <v>4.3216211732461929E-2</v>
      </c>
      <c r="H284" s="37">
        <f>+'4.2.1.2.2'!H296/'4.2.1.2.2'!H284-1</f>
        <v>-0.10216210558364347</v>
      </c>
      <c r="I284" s="37">
        <f>+'4.2.1.2.2'!I296/'4.2.1.2.2'!I284-1</f>
        <v>1.189812303352511E-2</v>
      </c>
      <c r="J284" s="148">
        <f>+'4.2.1.2.2'!J296/'4.2.1.2.2'!J284-1</f>
        <v>0.36256441117839544</v>
      </c>
      <c r="K284" s="149">
        <f>+'4.2.1.2.2'!K296/'4.2.1.2.2'!K284-1</f>
        <v>4.9874254164498533E-2</v>
      </c>
    </row>
    <row r="285" spans="1:11">
      <c r="A285" s="252"/>
      <c r="B285" s="58" t="s">
        <v>10</v>
      </c>
      <c r="C285" s="20">
        <f>+'4.2.1.2.2'!C297/'4.2.1.2.2'!C285-1</f>
        <v>-3.8949300262465236E-3</v>
      </c>
      <c r="D285" s="37">
        <f>+'4.2.1.2.2'!D297/'4.2.1.2.2'!D285-1</f>
        <v>-8.603803073717109E-2</v>
      </c>
      <c r="E285" s="204">
        <f>+'4.2.1.2.2'!E297/'4.2.1.2.2'!E285-1</f>
        <v>0.17484908636066998</v>
      </c>
      <c r="F285" s="37">
        <f>+'4.2.1.2.2'!F297/'4.2.1.2.2'!F285-1</f>
        <v>0.11050585579210837</v>
      </c>
      <c r="G285" s="37">
        <f>+'4.2.1.2.2'!G297/'4.2.1.2.2'!G285-1</f>
        <v>-1.9580855582924217E-2</v>
      </c>
      <c r="H285" s="37">
        <f>+'4.2.1.2.2'!H297/'4.2.1.2.2'!H285-1</f>
        <v>-8.1203535317802666E-2</v>
      </c>
      <c r="I285" s="37">
        <f>+'4.2.1.2.2'!I297/'4.2.1.2.2'!I285-1</f>
        <v>-3.0837976227360731E-2</v>
      </c>
      <c r="J285" s="148">
        <f>+'4.2.1.2.2'!J297/'4.2.1.2.2'!J285-1</f>
        <v>0.36386528741462709</v>
      </c>
      <c r="K285" s="149">
        <f>+'4.2.1.2.2'!K297/'4.2.1.2.2'!K285-1</f>
        <v>4.5187908928371323E-2</v>
      </c>
    </row>
    <row r="286" spans="1:11">
      <c r="A286" s="252"/>
      <c r="B286" s="58" t="s">
        <v>11</v>
      </c>
      <c r="C286" s="20">
        <f>+'4.2.1.2.2'!C298/'4.2.1.2.2'!C286-1</f>
        <v>0.13343329997663411</v>
      </c>
      <c r="D286" s="37">
        <f>+'4.2.1.2.2'!D298/'4.2.1.2.2'!D286-1</f>
        <v>6.2877881741832065E-2</v>
      </c>
      <c r="E286" s="204">
        <f>+'4.2.1.2.2'!E298/'4.2.1.2.2'!E286-1</f>
        <v>0.24676164348241381</v>
      </c>
      <c r="F286" s="37">
        <f>+'4.2.1.2.2'!F298/'4.2.1.2.2'!F286-1</f>
        <v>0.18122628343708191</v>
      </c>
      <c r="G286" s="37">
        <f>+'4.2.1.2.2'!G298/'4.2.1.2.2'!G286-1</f>
        <v>8.0080939028593923E-2</v>
      </c>
      <c r="H286" s="37">
        <f>+'4.2.1.2.2'!H298/'4.2.1.2.2'!H286-1</f>
        <v>-3.3149365580138479E-2</v>
      </c>
      <c r="I286" s="37">
        <f>+'4.2.1.2.2'!I298/'4.2.1.2.2'!I286-1</f>
        <v>1.4308900452550954E-3</v>
      </c>
      <c r="J286" s="148">
        <f>+'4.2.1.2.2'!J298/'4.2.1.2.2'!J286-1</f>
        <v>0.14795185848237224</v>
      </c>
      <c r="K286" s="149">
        <f>+'4.2.1.2.2'!K298/'4.2.1.2.2'!K286-1</f>
        <v>0.12100520683748162</v>
      </c>
    </row>
    <row r="287" spans="1:11" ht="15" thickBot="1">
      <c r="A287" s="252"/>
      <c r="B287" s="60" t="s">
        <v>12</v>
      </c>
      <c r="C287" s="39">
        <f>+'4.2.1.2.2'!C299/'4.2.1.2.2'!C287-1</f>
        <v>1.302349468407149E-2</v>
      </c>
      <c r="D287" s="40">
        <f>+'4.2.1.2.2'!D299/'4.2.1.2.2'!D287-1</f>
        <v>5.0250047616489546E-2</v>
      </c>
      <c r="E287" s="205">
        <f>+'4.2.1.2.2'!E299/'4.2.1.2.2'!E287-1</f>
        <v>0.19226274083492978</v>
      </c>
      <c r="F287" s="40">
        <f>+'4.2.1.2.2'!F299/'4.2.1.2.2'!F287-1</f>
        <v>0.13637136627377</v>
      </c>
      <c r="G287" s="40">
        <f>+'4.2.1.2.2'!G299/'4.2.1.2.2'!G287-1</f>
        <v>0.11352181536676964</v>
      </c>
      <c r="H287" s="40">
        <f>+'4.2.1.2.2'!H299/'4.2.1.2.2'!H287-1</f>
        <v>-3.0587473558485456E-4</v>
      </c>
      <c r="I287" s="40">
        <f>+'4.2.1.2.2'!I299/'4.2.1.2.2'!I287-1</f>
        <v>3.0301161345291261E-2</v>
      </c>
      <c r="J287" s="227">
        <f>+'4.2.1.2.2'!J299/'4.2.1.2.2'!J287-1</f>
        <v>0.2355137296485299</v>
      </c>
      <c r="K287" s="228">
        <f>+'4.2.1.2.2'!K299/'4.2.1.2.2'!K287-1</f>
        <v>0.1003209591173615</v>
      </c>
    </row>
    <row r="288" spans="1:11">
      <c r="A288" s="246" t="s">
        <v>106</v>
      </c>
      <c r="B288" s="57" t="s">
        <v>1</v>
      </c>
      <c r="C288" s="100">
        <f>+'4.2.1.2.2'!C300/'4.2.1.2.2'!C288-1</f>
        <v>9.6946909493178524E-4</v>
      </c>
      <c r="D288" s="101">
        <f>+'4.2.1.2.2'!D300/'4.2.1.2.2'!D288-1</f>
        <v>8.1019786028683871E-2</v>
      </c>
      <c r="E288" s="203">
        <f>+'4.2.1.2.2'!E300/'4.2.1.2.2'!E288-1</f>
        <v>0.22807533146477943</v>
      </c>
      <c r="F288" s="101">
        <f>+'4.2.1.2.2'!F300/'4.2.1.2.2'!F288-1</f>
        <v>0.10955169527363684</v>
      </c>
      <c r="G288" s="101">
        <f>+'4.2.1.2.2'!G300/'4.2.1.2.2'!G288-1</f>
        <v>8.2629961151828191E-2</v>
      </c>
      <c r="H288" s="101">
        <f>+'4.2.1.2.2'!H300/'4.2.1.2.2'!H288-1</f>
        <v>-1.2010300846583499E-2</v>
      </c>
      <c r="I288" s="101">
        <f>+'4.2.1.2.2'!I300/'4.2.1.2.2'!I288-1</f>
        <v>4.7694317777934536E-2</v>
      </c>
      <c r="J288" s="142">
        <f>+'4.2.1.2.2'!J300/'4.2.1.2.2'!J288-1</f>
        <v>2.7498356344510144E-2</v>
      </c>
      <c r="K288" s="140">
        <f>+'4.2.1.2.2'!K300/'4.2.1.2.2'!K288-1</f>
        <v>8.8382534443327776E-2</v>
      </c>
    </row>
    <row r="289" spans="1:11">
      <c r="A289" s="247"/>
      <c r="B289" s="110" t="s">
        <v>2</v>
      </c>
      <c r="C289" s="20">
        <f>+'4.2.1.2.2'!C301/'4.2.1.2.2'!C289-1</f>
        <v>-8.645443473468406E-4</v>
      </c>
      <c r="D289" s="37">
        <f>+'4.2.1.2.2'!D301/'4.2.1.2.2'!D289-1</f>
        <v>9.294716818335802E-2</v>
      </c>
      <c r="E289" s="204">
        <f>+'4.2.1.2.2'!E301/'4.2.1.2.2'!E289-1</f>
        <v>5.8220321612959314E-2</v>
      </c>
      <c r="F289" s="37">
        <f>+'4.2.1.2.2'!F301/'4.2.1.2.2'!F289-1</f>
        <v>2.7598368776549753E-2</v>
      </c>
      <c r="G289" s="37">
        <f>+'4.2.1.2.2'!G301/'4.2.1.2.2'!G289-1</f>
        <v>2.9165118717875194E-2</v>
      </c>
      <c r="H289" s="37">
        <f>+'4.2.1.2.2'!H301/'4.2.1.2.2'!H289-1</f>
        <v>-0.16294482197555349</v>
      </c>
      <c r="I289" s="37">
        <f>+'4.2.1.2.2'!I301/'4.2.1.2.2'!I289-1</f>
        <v>-9.570348769231829E-2</v>
      </c>
      <c r="J289" s="148">
        <f>+'4.2.1.2.2'!J301/'4.2.1.2.2'!J289-1</f>
        <v>0.3298325400343014</v>
      </c>
      <c r="K289" s="149">
        <f>+'4.2.1.2.2'!K301/'4.2.1.2.2'!K289-1</f>
        <v>-8.1412644645724175E-3</v>
      </c>
    </row>
    <row r="290" spans="1:11">
      <c r="A290" s="247"/>
      <c r="B290" s="110" t="s">
        <v>3</v>
      </c>
      <c r="C290" s="20">
        <f>+'4.2.1.2.2'!C302/'4.2.1.2.2'!C290-1</f>
        <v>-1.4064466118387853E-2</v>
      </c>
      <c r="D290" s="37">
        <f>+'4.2.1.2.2'!D302/'4.2.1.2.2'!D290-1</f>
        <v>0.13756693235470152</v>
      </c>
      <c r="E290" s="204">
        <f>+'4.2.1.2.2'!E302/'4.2.1.2.2'!E290-1</f>
        <v>0.15911175201780181</v>
      </c>
      <c r="F290" s="37">
        <f>+'4.2.1.2.2'!F302/'4.2.1.2.2'!F290-1</f>
        <v>0.11633091698024667</v>
      </c>
      <c r="G290" s="37">
        <f>+'4.2.1.2.2'!G302/'4.2.1.2.2'!G290-1</f>
        <v>0.11497587267143783</v>
      </c>
      <c r="H290" s="37">
        <f>+'4.2.1.2.2'!H302/'4.2.1.2.2'!H290-1</f>
        <v>-3.5702412001116679E-2</v>
      </c>
      <c r="I290" s="37">
        <f>+'4.2.1.2.2'!I302/'4.2.1.2.2'!I290-1</f>
        <v>4.6370257859926767E-3</v>
      </c>
      <c r="J290" s="148">
        <f>+'4.2.1.2.2'!J302/'4.2.1.2.2'!J290-1</f>
        <v>0.21242902698918886</v>
      </c>
      <c r="K290" s="149">
        <f>+'4.2.1.2.2'!K302/'4.2.1.2.2'!K290-1</f>
        <v>8.0309247403648421E-2</v>
      </c>
    </row>
    <row r="291" spans="1:11">
      <c r="A291" s="247"/>
      <c r="B291" s="110" t="s">
        <v>4</v>
      </c>
      <c r="C291" s="20">
        <f>+'4.2.1.2.2'!C303/'4.2.1.2.2'!C291-1</f>
        <v>-7.5180537420636018E-3</v>
      </c>
      <c r="D291" s="37">
        <f>+'4.2.1.2.2'!D303/'4.2.1.2.2'!D291-1</f>
        <v>0.51754269975200962</v>
      </c>
      <c r="E291" s="204">
        <f>+'4.2.1.2.2'!E303/'4.2.1.2.2'!E291-1</f>
        <v>1.9785881988908294E-2</v>
      </c>
      <c r="F291" s="37">
        <f>+'4.2.1.2.2'!F303/'4.2.1.2.2'!F291-1</f>
        <v>-2.1046067987651407E-2</v>
      </c>
      <c r="G291" s="37">
        <f>+'4.2.1.2.2'!G303/'4.2.1.2.2'!G291-1</f>
        <v>-2.8290878074644366E-2</v>
      </c>
      <c r="H291" s="37">
        <f>+'4.2.1.2.2'!H303/'4.2.1.2.2'!H291-1</f>
        <v>-0.17517643777268255</v>
      </c>
      <c r="I291" s="37">
        <f>+'4.2.1.2.2'!I303/'4.2.1.2.2'!I291-1</f>
        <v>-9.8475325884543774E-2</v>
      </c>
      <c r="J291" s="148">
        <f>+'4.2.1.2.2'!J303/'4.2.1.2.2'!J291-1</f>
        <v>0.42213202765966584</v>
      </c>
      <c r="K291" s="149">
        <f>+'4.2.1.2.2'!K303/'4.2.1.2.2'!K291-1</f>
        <v>-3.3286183833519223E-2</v>
      </c>
    </row>
    <row r="292" spans="1:11">
      <c r="A292" s="247"/>
      <c r="B292" s="110" t="s">
        <v>5</v>
      </c>
      <c r="C292" s="20">
        <f>+'4.2.1.2.2'!C304/'4.2.1.2.2'!C292-1</f>
        <v>0.14017642647541595</v>
      </c>
      <c r="D292" s="37">
        <f>+'4.2.1.2.2'!D304/'4.2.1.2.2'!D292-1</f>
        <v>0.30503842342234222</v>
      </c>
      <c r="E292" s="204">
        <f>+'4.2.1.2.2'!E304/'4.2.1.2.2'!E292-1</f>
        <v>0.1238173053212519</v>
      </c>
      <c r="F292" s="37">
        <f>+'4.2.1.2.2'!F304/'4.2.1.2.2'!F292-1</f>
        <v>9.5580039073539735E-2</v>
      </c>
      <c r="G292" s="37">
        <f>+'4.2.1.2.2'!G304/'4.2.1.2.2'!G292-1</f>
        <v>5.1292596651713707E-2</v>
      </c>
      <c r="H292" s="37">
        <f>+'4.2.1.2.2'!H304/'4.2.1.2.2'!H292-1</f>
        <v>-9.2415368202452219E-2</v>
      </c>
      <c r="I292" s="37">
        <f>+'4.2.1.2.2'!I304/'4.2.1.2.2'!I292-1</f>
        <v>4.4625871077012658E-2</v>
      </c>
      <c r="J292" s="148">
        <f>+'4.2.1.2.2'!J304/'4.2.1.2.2'!J292-1</f>
        <v>0.21041453787742181</v>
      </c>
      <c r="K292" s="149">
        <f>+'4.2.1.2.2'!K304/'4.2.1.2.2'!K292-1</f>
        <v>6.6695299799348851E-2</v>
      </c>
    </row>
    <row r="293" spans="1:11">
      <c r="A293" s="247"/>
      <c r="B293" s="110" t="s">
        <v>6</v>
      </c>
      <c r="C293" s="20">
        <f>+'4.2.1.2.2'!C305/'4.2.1.2.2'!C293-1</f>
        <v>0.1588323826158049</v>
      </c>
      <c r="D293" s="37">
        <f>+'4.2.1.2.2'!D305/'4.2.1.2.2'!D293-1</f>
        <v>0.40236973357088535</v>
      </c>
      <c r="E293" s="204">
        <f>+'4.2.1.2.2'!E305/'4.2.1.2.2'!E293-1</f>
        <v>0.19526437851431511</v>
      </c>
      <c r="F293" s="37">
        <f>+'4.2.1.2.2'!F305/'4.2.1.2.2'!F293-1</f>
        <v>0.10953176592784453</v>
      </c>
      <c r="G293" s="37">
        <f>+'4.2.1.2.2'!G305/'4.2.1.2.2'!G293-1</f>
        <v>0.12173624724784204</v>
      </c>
      <c r="H293" s="37">
        <f>+'4.2.1.2.2'!H305/'4.2.1.2.2'!H293-1</f>
        <v>-0.13393643457791971</v>
      </c>
      <c r="I293" s="37">
        <f>+'4.2.1.2.2'!I305/'4.2.1.2.2'!I293-1</f>
        <v>7.6627873023818571E-2</v>
      </c>
      <c r="J293" s="148">
        <f>+'4.2.1.2.2'!J305/'4.2.1.2.2'!J293-1</f>
        <v>0.18060541775456929</v>
      </c>
      <c r="K293" s="149">
        <f>+'4.2.1.2.2'!K305/'4.2.1.2.2'!K293-1</f>
        <v>9.4475104015605993E-2</v>
      </c>
    </row>
    <row r="294" spans="1:11">
      <c r="A294" s="247"/>
      <c r="B294" s="110" t="s">
        <v>7</v>
      </c>
      <c r="C294" s="20">
        <f>+'4.2.1.2.2'!C306/'4.2.1.2.2'!C294-1</f>
        <v>0.13992171702462275</v>
      </c>
      <c r="D294" s="37">
        <f>+'4.2.1.2.2'!D306/'4.2.1.2.2'!D294-1</f>
        <v>0.51975124196514311</v>
      </c>
      <c r="E294" s="204">
        <f>+'4.2.1.2.2'!E306/'4.2.1.2.2'!E294-1</f>
        <v>0.15753006297184768</v>
      </c>
      <c r="F294" s="37">
        <f>+'4.2.1.2.2'!F306/'4.2.1.2.2'!F294-1</f>
        <v>0.13228343708397605</v>
      </c>
      <c r="G294" s="37">
        <f>+'4.2.1.2.2'!G306/'4.2.1.2.2'!G294-1</f>
        <v>7.9148687094183545E-2</v>
      </c>
      <c r="H294" s="37">
        <f>+'4.2.1.2.2'!H306/'4.2.1.2.2'!H294-1</f>
        <v>3.9740396830581615E-2</v>
      </c>
      <c r="I294" s="37">
        <f>+'4.2.1.2.2'!I306/'4.2.1.2.2'!I294-1</f>
        <v>0.19473986867837723</v>
      </c>
      <c r="J294" s="148">
        <f>+'4.2.1.2.2'!J306/'4.2.1.2.2'!J294-1</f>
        <v>-6.2690116697085352E-2</v>
      </c>
      <c r="K294" s="149">
        <f>+'4.2.1.2.2'!K306/'4.2.1.2.2'!K294-1</f>
        <v>0.12879964898951335</v>
      </c>
    </row>
    <row r="295" spans="1:11">
      <c r="A295" s="247"/>
      <c r="B295" s="110" t="s">
        <v>8</v>
      </c>
      <c r="C295" s="20">
        <f>+'4.2.1.2.2'!C307/'4.2.1.2.2'!C295-1</f>
        <v>0.18506846347812234</v>
      </c>
      <c r="D295" s="37">
        <f>+'4.2.1.2.2'!D307/'4.2.1.2.2'!D295-1</f>
        <v>0.39805072330867586</v>
      </c>
      <c r="E295" s="204">
        <f>+'4.2.1.2.2'!E307/'4.2.1.2.2'!E295-1</f>
        <v>0.11314750441349997</v>
      </c>
      <c r="F295" s="37">
        <f>+'4.2.1.2.2'!F307/'4.2.1.2.2'!F295-1</f>
        <v>9.7509495209096242E-2</v>
      </c>
      <c r="G295" s="37">
        <f>+'4.2.1.2.2'!G307/'4.2.1.2.2'!G295-1</f>
        <v>-2.5257643162604815E-2</v>
      </c>
      <c r="H295" s="37">
        <f>+'4.2.1.2.2'!H307/'4.2.1.2.2'!H295-1</f>
        <v>0.11787244336266012</v>
      </c>
      <c r="I295" s="37">
        <f>+'4.2.1.2.2'!I307/'4.2.1.2.2'!I295-1</f>
        <v>0.12520357604880417</v>
      </c>
      <c r="J295" s="148">
        <f>+'4.2.1.2.2'!J307/'4.2.1.2.2'!J295-1</f>
        <v>-4.0414654927577343E-2</v>
      </c>
      <c r="K295" s="149">
        <f>+'4.2.1.2.2'!K307/'4.2.1.2.2'!K295-1</f>
        <v>0.10079646609376658</v>
      </c>
    </row>
    <row r="296" spans="1:11">
      <c r="A296" s="247"/>
      <c r="B296" s="110" t="s">
        <v>9</v>
      </c>
      <c r="C296" s="20">
        <f>+'4.2.1.2.2'!C308/'4.2.1.2.2'!C296-1</f>
        <v>-6.6982211558469507E-3</v>
      </c>
      <c r="D296" s="37">
        <f>+'4.2.1.2.2'!D308/'4.2.1.2.2'!D296-1</f>
        <v>0.33885947078851864</v>
      </c>
      <c r="E296" s="204">
        <f>+'4.2.1.2.2'!E308/'4.2.1.2.2'!E296-1</f>
        <v>5.042184712415021E-2</v>
      </c>
      <c r="F296" s="37">
        <f>+'4.2.1.2.2'!F308/'4.2.1.2.2'!F296-1</f>
        <v>9.3161304234653963E-2</v>
      </c>
      <c r="G296" s="37">
        <f>+'4.2.1.2.2'!G308/'4.2.1.2.2'!G296-1</f>
        <v>-3.6449502693972402E-2</v>
      </c>
      <c r="H296" s="37">
        <f>+'4.2.1.2.2'!H308/'4.2.1.2.2'!H296-1</f>
        <v>0.18347724785275266</v>
      </c>
      <c r="I296" s="37">
        <f>+'4.2.1.2.2'!I308/'4.2.1.2.2'!I296-1</f>
        <v>0.15400520979363996</v>
      </c>
      <c r="J296" s="148">
        <f>+'4.2.1.2.2'!J308/'4.2.1.2.2'!J296-1</f>
        <v>6.6208438573972073E-2</v>
      </c>
      <c r="K296" s="149">
        <f>+'4.2.1.2.2'!K308/'4.2.1.2.2'!K296-1</f>
        <v>8.4157883567547387E-2</v>
      </c>
    </row>
    <row r="297" spans="1:11">
      <c r="A297" s="247"/>
      <c r="B297" s="110" t="s">
        <v>10</v>
      </c>
      <c r="C297" s="20">
        <f>+'4.2.1.2.2'!C309/'4.2.1.2.2'!C297-1</f>
        <v>-2.8201919615384985E-2</v>
      </c>
      <c r="D297" s="37">
        <f>+'4.2.1.2.2'!D309/'4.2.1.2.2'!D297-1</f>
        <v>0.61877742406762826</v>
      </c>
      <c r="E297" s="204">
        <f>+'4.2.1.2.2'!E309/'4.2.1.2.2'!E297-1</f>
        <v>0.13194251709672433</v>
      </c>
      <c r="F297" s="37">
        <f>+'4.2.1.2.2'!F309/'4.2.1.2.2'!F297-1</f>
        <v>0.12504975135083773</v>
      </c>
      <c r="G297" s="37">
        <f>+'4.2.1.2.2'!G309/'4.2.1.2.2'!G297-1</f>
        <v>-2.0819613172698648E-2</v>
      </c>
      <c r="H297" s="37">
        <f>+'4.2.1.2.2'!H309/'4.2.1.2.2'!H297-1</f>
        <v>0.37289310224226702</v>
      </c>
      <c r="I297" s="37">
        <f>+'4.2.1.2.2'!I309/'4.2.1.2.2'!I297-1</f>
        <v>0.2458266755004741</v>
      </c>
      <c r="J297" s="148">
        <f>+'4.2.1.2.2'!J309/'4.2.1.2.2'!J297-1</f>
        <v>0.19625684076297745</v>
      </c>
      <c r="K297" s="149">
        <f>+'4.2.1.2.2'!K309/'4.2.1.2.2'!K297-1</f>
        <v>0.14965945451875884</v>
      </c>
    </row>
    <row r="298" spans="1:11">
      <c r="A298" s="247"/>
      <c r="B298" s="110" t="s">
        <v>11</v>
      </c>
      <c r="C298" s="20">
        <f>+'4.2.1.2.2'!C310/'4.2.1.2.2'!C298-1</f>
        <v>-0.12811618988979279</v>
      </c>
      <c r="D298" s="37">
        <f>+'4.2.1.2.2'!D310/'4.2.1.2.2'!D298-1</f>
        <v>0.47530530817388228</v>
      </c>
      <c r="E298" s="204">
        <f>+'4.2.1.2.2'!E310/'4.2.1.2.2'!E298-1</f>
        <v>0.10616419308797553</v>
      </c>
      <c r="F298" s="37">
        <f>+'4.2.1.2.2'!F310/'4.2.1.2.2'!F298-1</f>
        <v>0.12180634225656384</v>
      </c>
      <c r="G298" s="37">
        <f>+'4.2.1.2.2'!G310/'4.2.1.2.2'!G298-1</f>
        <v>2.6416746081578069E-2</v>
      </c>
      <c r="H298" s="37">
        <f>+'4.2.1.2.2'!H310/'4.2.1.2.2'!H298-1</f>
        <v>0.4029068526797468</v>
      </c>
      <c r="I298" s="37">
        <f>+'4.2.1.2.2'!I310/'4.2.1.2.2'!I298-1</f>
        <v>0.27501890455176459</v>
      </c>
      <c r="J298" s="148">
        <f>+'4.2.1.2.2'!J310/'4.2.1.2.2'!J298-1</f>
        <v>0.18090297078623929</v>
      </c>
      <c r="K298" s="149">
        <f>+'4.2.1.2.2'!K310/'4.2.1.2.2'!K298-1</f>
        <v>0.14506572079164637</v>
      </c>
    </row>
    <row r="299" spans="1:11" ht="15" thickBot="1">
      <c r="A299" s="247"/>
      <c r="B299" s="11" t="s">
        <v>12</v>
      </c>
      <c r="C299" s="39">
        <f>+'4.2.1.2.2'!C311/'4.2.1.2.2'!C299-1</f>
        <v>-8.5312059891090142E-2</v>
      </c>
      <c r="D299" s="40">
        <f>+'4.2.1.2.2'!D311/'4.2.1.2.2'!D299-1</f>
        <v>0.38002862121759917</v>
      </c>
      <c r="E299" s="205">
        <f>+'4.2.1.2.2'!E311/'4.2.1.2.2'!E299-1</f>
        <v>3.7563454351545067E-2</v>
      </c>
      <c r="F299" s="40">
        <f>+'4.2.1.2.2'!F311/'4.2.1.2.2'!F299-1</f>
        <v>9.2499555285251889E-2</v>
      </c>
      <c r="G299" s="40">
        <f>+'4.2.1.2.2'!G311/'4.2.1.2.2'!G299-1</f>
        <v>-0.12872909553505363</v>
      </c>
      <c r="H299" s="40">
        <f>+'4.2.1.2.2'!H311/'4.2.1.2.2'!H299-1</f>
        <v>0.21339978015282535</v>
      </c>
      <c r="I299" s="40">
        <f>+'4.2.1.2.2'!I311/'4.2.1.2.2'!I299-1</f>
        <v>0.18003074547596554</v>
      </c>
      <c r="J299" s="227">
        <f>+'4.2.1.2.2'!J311/'4.2.1.2.2'!J299-1</f>
        <v>0.17467100557860116</v>
      </c>
      <c r="K299" s="228">
        <f>+'4.2.1.2.2'!K311/'4.2.1.2.2'!K299-1</f>
        <v>7.0740924967128471E-2</v>
      </c>
    </row>
    <row r="300" spans="1:11">
      <c r="A300" s="246" t="s">
        <v>107</v>
      </c>
      <c r="B300" s="57" t="s">
        <v>1</v>
      </c>
      <c r="C300" s="100">
        <f>+'4.2.1.2.2'!C312/'4.2.1.2.2'!C300-1</f>
        <v>6.8762084406867929E-2</v>
      </c>
      <c r="D300" s="101">
        <f>+'4.2.1.2.2'!D312/'4.2.1.2.2'!D300-1</f>
        <v>0.46636656637618557</v>
      </c>
      <c r="E300" s="203">
        <f>+'4.2.1.2.2'!E312/'4.2.1.2.2'!E300-1</f>
        <v>8.8876161710037094E-2</v>
      </c>
      <c r="F300" s="101">
        <f>+'4.2.1.2.2'!F312/'4.2.1.2.2'!F300-1</f>
        <v>0.19984073529115043</v>
      </c>
      <c r="G300" s="101">
        <f>+'4.2.1.2.2'!G312/'4.2.1.2.2'!G300-1</f>
        <v>-0.29859388306378587</v>
      </c>
      <c r="H300" s="101">
        <f>+'4.2.1.2.2'!H312/'4.2.1.2.2'!H300-1</f>
        <v>0.31511131201641485</v>
      </c>
      <c r="I300" s="101">
        <f>+'4.2.1.2.2'!I312/'4.2.1.2.2'!I300-1</f>
        <v>0.41090780487637391</v>
      </c>
      <c r="J300" s="142">
        <f>+'4.2.1.2.2'!J312/'4.2.1.2.2'!J300-1</f>
        <v>0.27515876697646879</v>
      </c>
      <c r="K300" s="140">
        <f>+'4.2.1.2.2'!K312/'4.2.1.2.2'!K300-1</f>
        <v>0.13842593712993612</v>
      </c>
    </row>
    <row r="301" spans="1:11">
      <c r="A301" s="247"/>
      <c r="B301" s="110" t="s">
        <v>2</v>
      </c>
      <c r="C301" s="20">
        <f>+'4.2.1.2.2'!C313/'4.2.1.2.2'!C301-1</f>
        <v>0.18791971687809617</v>
      </c>
      <c r="D301" s="37">
        <f>+'4.2.1.2.2'!D313/'4.2.1.2.2'!D301-1</f>
        <v>0.43926581735239645</v>
      </c>
      <c r="E301" s="204">
        <f>+'4.2.1.2.2'!E313/'4.2.1.2.2'!E301-1</f>
        <v>0.16854260312234959</v>
      </c>
      <c r="F301" s="37">
        <f>+'4.2.1.2.2'!F313/'4.2.1.2.2'!F301-1</f>
        <v>0.3108951377411906</v>
      </c>
      <c r="G301" s="37">
        <f>+'4.2.1.2.2'!G313/'4.2.1.2.2'!G301-1</f>
        <v>-0.40434923414616597</v>
      </c>
      <c r="H301" s="37">
        <f>+'4.2.1.2.2'!H313/'4.2.1.2.2'!H301-1</f>
        <v>0.43856211518575616</v>
      </c>
      <c r="I301" s="37">
        <f>+'4.2.1.2.2'!I313/'4.2.1.2.2'!I301-1</f>
        <v>0.54820507750110292</v>
      </c>
      <c r="J301" s="148">
        <f>+'4.2.1.2.2'!J313/'4.2.1.2.2'!J301-1</f>
        <v>0.28202118564245238</v>
      </c>
      <c r="K301" s="149">
        <f>+'4.2.1.2.2'!K313/'4.2.1.2.2'!K301-1</f>
        <v>0.21026709461603899</v>
      </c>
    </row>
    <row r="302" spans="1:11">
      <c r="A302" s="247"/>
      <c r="B302" s="110" t="s">
        <v>3</v>
      </c>
      <c r="C302" s="20">
        <f>+'4.2.1.2.2'!C314/'4.2.1.2.2'!C302-1</f>
        <v>0.23020127662477075</v>
      </c>
      <c r="D302" s="37">
        <f>+'4.2.1.2.2'!D314/'4.2.1.2.2'!D302-1</f>
        <v>0.41128412969283268</v>
      </c>
      <c r="E302" s="204">
        <f>+'4.2.1.2.2'!E314/'4.2.1.2.2'!E302-1</f>
        <v>4.0232097725437121E-2</v>
      </c>
      <c r="F302" s="37">
        <f>+'4.2.1.2.2'!F314/'4.2.1.2.2'!F302-1</f>
        <v>0.19470627177741573</v>
      </c>
      <c r="G302" s="37">
        <f>+'4.2.1.2.2'!G314/'4.2.1.2.2'!G302-1</f>
        <v>-0.29765665387006068</v>
      </c>
      <c r="H302" s="37">
        <f>+'4.2.1.2.2'!H314/'4.2.1.2.2'!H302-1</f>
        <v>0.33033474657730566</v>
      </c>
      <c r="I302" s="37">
        <f>+'4.2.1.2.2'!I314/'4.2.1.2.2'!I302-1</f>
        <v>0.33370343483445697</v>
      </c>
      <c r="J302" s="148">
        <f>+'4.2.1.2.2'!J314/'4.2.1.2.2'!J302-1</f>
        <v>0.1865513657766773</v>
      </c>
      <c r="K302" s="149">
        <f>+'4.2.1.2.2'!K314/'4.2.1.2.2'!K302-1</f>
        <v>0.13745948978257738</v>
      </c>
    </row>
    <row r="303" spans="1:11">
      <c r="A303" s="247"/>
      <c r="B303" s="110" t="s">
        <v>4</v>
      </c>
      <c r="C303" s="20">
        <f>+'4.2.1.2.2'!C315/'4.2.1.2.2'!C303-1</f>
        <v>0.29105378943551319</v>
      </c>
      <c r="D303" s="37">
        <f>+'4.2.1.2.2'!D315/'4.2.1.2.2'!D303-1</f>
        <v>0.1453783674700726</v>
      </c>
      <c r="E303" s="204">
        <f>+'4.2.1.2.2'!E315/'4.2.1.2.2'!E303-1</f>
        <v>0.10890254561076396</v>
      </c>
      <c r="F303" s="37">
        <f>+'4.2.1.2.2'!F315/'4.2.1.2.2'!F303-1</f>
        <v>0.24000519095011197</v>
      </c>
      <c r="G303" s="37">
        <f>+'4.2.1.2.2'!G315/'4.2.1.2.2'!G303-1</f>
        <v>-0.245825738753082</v>
      </c>
      <c r="H303" s="37">
        <f>+'4.2.1.2.2'!H315/'4.2.1.2.2'!H303-1</f>
        <v>0.44887350454617958</v>
      </c>
      <c r="I303" s="37">
        <f>+'4.2.1.2.2'!I315/'4.2.1.2.2'!I303-1</f>
        <v>0.40999693232487355</v>
      </c>
      <c r="J303" s="148">
        <f>+'4.2.1.2.2'!J315/'4.2.1.2.2'!J303-1</f>
        <v>0.4276912855050361</v>
      </c>
      <c r="K303" s="149">
        <f>+'4.2.1.2.2'!K315/'4.2.1.2.2'!K303-1</f>
        <v>0.19375547169226803</v>
      </c>
    </row>
    <row r="304" spans="1:11">
      <c r="A304" s="247"/>
      <c r="B304" s="110" t="s">
        <v>5</v>
      </c>
      <c r="C304" s="20">
        <f>+'4.2.1.2.2'!C316/'4.2.1.2.2'!C304-1</f>
        <v>-7.1311215595118549E-2</v>
      </c>
      <c r="D304" s="37">
        <f>+'4.2.1.2.2'!D316/'4.2.1.2.2'!D304-1</f>
        <v>0.20355655755078739</v>
      </c>
      <c r="E304" s="204">
        <f>+'4.2.1.2.2'!E316/'4.2.1.2.2'!E304-1</f>
        <v>8.3767809945057836E-2</v>
      </c>
      <c r="F304" s="37">
        <f>+'4.2.1.2.2'!F316/'4.2.1.2.2'!F304-1</f>
        <v>0.15149345666638814</v>
      </c>
      <c r="G304" s="37">
        <f>+'4.2.1.2.2'!G316/'4.2.1.2.2'!G304-1</f>
        <v>-0.32693468927567382</v>
      </c>
      <c r="H304" s="37">
        <f>+'4.2.1.2.2'!H316/'4.2.1.2.2'!H304-1</f>
        <v>0.54052525899831494</v>
      </c>
      <c r="I304" s="37">
        <f>+'4.2.1.2.2'!I316/'4.2.1.2.2'!I304-1</f>
        <v>0.27782567852390749</v>
      </c>
      <c r="J304" s="148">
        <f>+'4.2.1.2.2'!J316/'4.2.1.2.2'!J304-1</f>
        <v>0.63582341549004351</v>
      </c>
      <c r="K304" s="149">
        <f>+'4.2.1.2.2'!K316/'4.2.1.2.2'!K304-1</f>
        <v>0.12610185131853591</v>
      </c>
    </row>
    <row r="305" spans="1:11">
      <c r="A305" s="247"/>
      <c r="B305" s="110" t="s">
        <v>6</v>
      </c>
      <c r="C305" s="20">
        <f>+'4.2.1.2.2'!C317/'4.2.1.2.2'!C305-1</f>
        <v>-0.79104309408058815</v>
      </c>
      <c r="D305" s="37">
        <f>+'4.2.1.2.2'!D317/'4.2.1.2.2'!D305-1</f>
        <v>0.19612786033068086</v>
      </c>
      <c r="E305" s="204">
        <f>+'4.2.1.2.2'!E317/'4.2.1.2.2'!E305-1</f>
        <v>8.091326251035813E-3</v>
      </c>
      <c r="F305" s="37">
        <f>+'4.2.1.2.2'!F317/'4.2.1.2.2'!F305-1</f>
        <v>9.7248450605604164E-2</v>
      </c>
      <c r="G305" s="37">
        <f>+'4.2.1.2.2'!G317/'4.2.1.2.2'!G305-1</f>
        <v>-0.51662527716281104</v>
      </c>
      <c r="H305" s="37">
        <f>+'4.2.1.2.2'!H317/'4.2.1.2.2'!H305-1</f>
        <v>0.67754613007351128</v>
      </c>
      <c r="I305" s="37">
        <f>+'4.2.1.2.2'!I317/'4.2.1.2.2'!I305-1</f>
        <v>0.43600597774948802</v>
      </c>
      <c r="J305" s="148">
        <f>+'4.2.1.2.2'!J317/'4.2.1.2.2'!J305-1</f>
        <v>0.44203324233733032</v>
      </c>
      <c r="K305" s="149">
        <f>+'4.2.1.2.2'!K317/'4.2.1.2.2'!K305-1</f>
        <v>2.8530624658964054E-2</v>
      </c>
    </row>
    <row r="306" spans="1:11">
      <c r="A306" s="247"/>
      <c r="B306" s="110" t="s">
        <v>7</v>
      </c>
      <c r="C306" s="20">
        <f>+'4.2.1.2.2'!C318/'4.2.1.2.2'!C306-1</f>
        <v>-0.571968765469556</v>
      </c>
      <c r="D306" s="37">
        <f>+'4.2.1.2.2'!D318/'4.2.1.2.2'!D306-1</f>
        <v>0.13181216991468814</v>
      </c>
      <c r="E306" s="204">
        <f>+'4.2.1.2.2'!E318/'4.2.1.2.2'!E306-1</f>
        <v>-4.4051554781454616E-4</v>
      </c>
      <c r="F306" s="37">
        <f>+'4.2.1.2.2'!F318/'4.2.1.2.2'!F306-1</f>
        <v>0.11300223539493914</v>
      </c>
      <c r="G306" s="37">
        <f>+'4.2.1.2.2'!G318/'4.2.1.2.2'!G306-1</f>
        <v>-0.50157967593101049</v>
      </c>
      <c r="H306" s="37">
        <f>+'4.2.1.2.2'!H318/'4.2.1.2.2'!H306-1</f>
        <v>0.62282773537528291</v>
      </c>
      <c r="I306" s="37">
        <f>+'4.2.1.2.2'!I318/'4.2.1.2.2'!I306-1</f>
        <v>0.31148932555815501</v>
      </c>
      <c r="J306" s="148">
        <f>+'4.2.1.2.2'!J318/'4.2.1.2.2'!J306-1</f>
        <v>0.48067561587254759</v>
      </c>
      <c r="K306" s="149">
        <f>+'4.2.1.2.2'!K318/'4.2.1.2.2'!K306-1</f>
        <v>4.4633064030223268E-2</v>
      </c>
    </row>
    <row r="307" spans="1:11">
      <c r="A307" s="247"/>
      <c r="B307" s="110" t="s">
        <v>8</v>
      </c>
      <c r="C307" s="20">
        <f>+'4.2.1.2.2'!C319/'4.2.1.2.2'!C307-1</f>
        <v>-3.9971551553435902E-2</v>
      </c>
      <c r="D307" s="37">
        <f>+'4.2.1.2.2'!D319/'4.2.1.2.2'!D307-1</f>
        <v>0.21441961744301774</v>
      </c>
      <c r="E307" s="204">
        <f>+'4.2.1.2.2'!E319/'4.2.1.2.2'!E307-1</f>
        <v>4.3670498581168227E-2</v>
      </c>
      <c r="F307" s="37">
        <f>+'4.2.1.2.2'!F319/'4.2.1.2.2'!F307-1</f>
        <v>0.14813963039369327</v>
      </c>
      <c r="G307" s="37">
        <f>+'4.2.1.2.2'!G319/'4.2.1.2.2'!G307-1</f>
        <v>-0.43760596793751239</v>
      </c>
      <c r="H307" s="37">
        <f>+'4.2.1.2.2'!H319/'4.2.1.2.2'!H307-1</f>
        <v>0.44780616208038082</v>
      </c>
      <c r="I307" s="37">
        <f>+'4.2.1.2.2'!I319/'4.2.1.2.2'!I307-1</f>
        <v>0.29435899416522382</v>
      </c>
      <c r="J307" s="148">
        <f>+'4.2.1.2.2'!J319/'4.2.1.2.2'!J307-1</f>
        <v>0.22572291117885568</v>
      </c>
      <c r="K307" s="149">
        <f>+'4.2.1.2.2'!K319/'4.2.1.2.2'!K307-1</f>
        <v>0.10122365383105514</v>
      </c>
    </row>
    <row r="308" spans="1:11">
      <c r="A308" s="247"/>
      <c r="B308" s="110" t="s">
        <v>9</v>
      </c>
      <c r="C308" s="20">
        <f>+'4.2.1.2.2'!C320/'4.2.1.2.2'!C308-1</f>
        <v>-5.2950710117615207E-2</v>
      </c>
      <c r="D308" s="37">
        <f>+'4.2.1.2.2'!D320/'4.2.1.2.2'!D308-1</f>
        <v>0.15017456894383274</v>
      </c>
      <c r="E308" s="204">
        <f>+'4.2.1.2.2'!E320/'4.2.1.2.2'!E308-1</f>
        <v>-2.1412159733907088E-2</v>
      </c>
      <c r="F308" s="37">
        <f>+'4.2.1.2.2'!F320/'4.2.1.2.2'!F308-1</f>
        <v>5.4067147814074845E-2</v>
      </c>
      <c r="G308" s="37">
        <f>+'4.2.1.2.2'!G320/'4.2.1.2.2'!G308-1</f>
        <v>-0.46121736857788431</v>
      </c>
      <c r="H308" s="37">
        <f>+'4.2.1.2.2'!H320/'4.2.1.2.2'!H308-1</f>
        <v>0.44278060071421721</v>
      </c>
      <c r="I308" s="37">
        <f>+'4.2.1.2.2'!I320/'4.2.1.2.2'!I308-1</f>
        <v>0.15631904428311016</v>
      </c>
      <c r="J308" s="148">
        <f>+'4.2.1.2.2'!J320/'4.2.1.2.2'!J308-1</f>
        <v>-0.10192880258899673</v>
      </c>
      <c r="K308" s="149">
        <f>+'4.2.1.2.2'!K320/'4.2.1.2.2'!K308-1</f>
        <v>4.2333863801478966E-2</v>
      </c>
    </row>
    <row r="309" spans="1:11">
      <c r="A309" s="247"/>
      <c r="B309" s="110" t="s">
        <v>10</v>
      </c>
      <c r="C309" s="20">
        <f>+'4.2.1.2.2'!C321/'4.2.1.2.2'!C309-1</f>
        <v>0.10444240053235898</v>
      </c>
      <c r="D309" s="37">
        <f>+'4.2.1.2.2'!D321/'4.2.1.2.2'!D309-1</f>
        <v>0.15161269333374161</v>
      </c>
      <c r="E309" s="204">
        <f>+'4.2.1.2.2'!E321/'4.2.1.2.2'!E309-1</f>
        <v>9.3939393405251481E-2</v>
      </c>
      <c r="F309" s="37">
        <f>+'4.2.1.2.2'!F321/'4.2.1.2.2'!F309-1</f>
        <v>0.16996203081412764</v>
      </c>
      <c r="G309" s="37">
        <f>+'4.2.1.2.2'!G321/'4.2.1.2.2'!G309-1</f>
        <v>-0.3922801554211941</v>
      </c>
      <c r="H309" s="37">
        <f>+'4.2.1.2.2'!H321/'4.2.1.2.2'!H309-1</f>
        <v>0.32757344623739804</v>
      </c>
      <c r="I309" s="37">
        <f>+'4.2.1.2.2'!I321/'4.2.1.2.2'!I309-1</f>
        <v>0.24484109353039862</v>
      </c>
      <c r="J309" s="148">
        <f>+'4.2.1.2.2'!J321/'4.2.1.2.2'!J309-1</f>
        <v>-0.23974283525244566</v>
      </c>
      <c r="K309" s="149">
        <f>+'4.2.1.2.2'!K321/'4.2.1.2.2'!K309-1</f>
        <v>0.11702287626094576</v>
      </c>
    </row>
    <row r="310" spans="1:11">
      <c r="A310" s="247"/>
      <c r="B310" s="110" t="s">
        <v>11</v>
      </c>
      <c r="C310" s="20">
        <f>+'4.2.1.2.2'!C322/'4.2.1.2.2'!C310-1</f>
        <v>6.4363540921235307E-2</v>
      </c>
      <c r="D310" s="37">
        <f>+'4.2.1.2.2'!D322/'4.2.1.2.2'!D310-1</f>
        <v>-4.7631143468694792E-2</v>
      </c>
      <c r="E310" s="204">
        <f>+'4.2.1.2.2'!E322/'4.2.1.2.2'!E310-1</f>
        <v>-4.3733449757105247E-2</v>
      </c>
      <c r="F310" s="37">
        <f>+'4.2.1.2.2'!F322/'4.2.1.2.2'!F310-1</f>
        <v>1.6652963838401869E-2</v>
      </c>
      <c r="G310" s="37">
        <f>+'4.2.1.2.2'!G322/'4.2.1.2.2'!G310-1</f>
        <v>-0.51943497936082739</v>
      </c>
      <c r="H310" s="37">
        <f>+'4.2.1.2.2'!H322/'4.2.1.2.2'!H310-1</f>
        <v>0.15115241177274874</v>
      </c>
      <c r="I310" s="37">
        <f>+'4.2.1.2.2'!I322/'4.2.1.2.2'!I310-1</f>
        <v>0.10526597651599312</v>
      </c>
      <c r="J310" s="148">
        <f>+'4.2.1.2.2'!J322/'4.2.1.2.2'!J310-1</f>
        <v>-0.13679393305439336</v>
      </c>
      <c r="K310" s="149">
        <f>+'4.2.1.2.2'!K322/'4.2.1.2.2'!K310-1</f>
        <v>-3.2411530954995049E-2</v>
      </c>
    </row>
    <row r="311" spans="1:11" ht="15" thickBot="1">
      <c r="A311" s="247"/>
      <c r="B311" s="116" t="s">
        <v>12</v>
      </c>
      <c r="C311" s="39">
        <f>+'4.2.1.2.2'!C323/'4.2.1.2.2'!C311-1</f>
        <v>0.11173022436555868</v>
      </c>
      <c r="D311" s="40">
        <f>+'4.2.1.2.2'!D323/'4.2.1.2.2'!D311-1</f>
        <v>7.0137191243886399E-2</v>
      </c>
      <c r="E311" s="205">
        <f>+'4.2.1.2.2'!E323/'4.2.1.2.2'!E311-1</f>
        <v>-2.6203280451734368E-2</v>
      </c>
      <c r="F311" s="40">
        <f>+'4.2.1.2.2'!F323/'4.2.1.2.2'!F311-1</f>
        <v>5.5150108072047566E-2</v>
      </c>
      <c r="G311" s="40">
        <f>+'4.2.1.2.2'!G323/'4.2.1.2.2'!G311-1</f>
        <v>-0.42000587402878276</v>
      </c>
      <c r="H311" s="40">
        <f>+'4.2.1.2.2'!H323/'4.2.1.2.2'!H311-1</f>
        <v>0.3247655404341625</v>
      </c>
      <c r="I311" s="40">
        <f>+'4.2.1.2.2'!I323/'4.2.1.2.2'!I311-1</f>
        <v>0.13073479059663007</v>
      </c>
      <c r="J311" s="227">
        <f>+'4.2.1.2.2'!J323/'4.2.1.2.2'!J311-1</f>
        <v>-0.14079790553602145</v>
      </c>
      <c r="K311" s="228">
        <f>+'4.2.1.2.2'!K323/'4.2.1.2.2'!K311-1</f>
        <v>4.15724087241931E-2</v>
      </c>
    </row>
    <row r="312" spans="1:11">
      <c r="A312" s="251" t="s">
        <v>109</v>
      </c>
      <c r="B312" s="110" t="s">
        <v>1</v>
      </c>
      <c r="C312" s="42">
        <f>+'4.2.1.2.2'!C324/'4.2.1.2.2'!C312-1</f>
        <v>2.8258091679485231E-2</v>
      </c>
      <c r="D312" s="43">
        <f>+'4.2.1.2.2'!D324/'4.2.1.2.2'!D312-1</f>
        <v>2.6965064323726917E-2</v>
      </c>
      <c r="E312" s="206">
        <f>+'4.2.1.2.2'!E324/'4.2.1.2.2'!E312-1</f>
        <v>5.3235629058046019E-3</v>
      </c>
      <c r="F312" s="43">
        <f>+'4.2.1.2.2'!F324/'4.2.1.2.2'!F312-1</f>
        <v>6.089569427103414E-2</v>
      </c>
      <c r="G312" s="43">
        <f>+'4.2.1.2.2'!G324/'4.2.1.2.2'!G312-1</f>
        <v>-0.25064919177912615</v>
      </c>
      <c r="H312" s="43">
        <f>+'4.2.1.2.2'!H324/'4.2.1.2.2'!H312-1</f>
        <v>0.28796425257644898</v>
      </c>
      <c r="I312" s="43">
        <f>+'4.2.1.2.2'!I324/'4.2.1.2.2'!I312-1</f>
        <v>1.7545268574315598E-2</v>
      </c>
      <c r="J312" s="144">
        <f>+'4.2.1.2.2'!J324/'4.2.1.2.2'!J312-1</f>
        <v>-0.10452367212785707</v>
      </c>
      <c r="K312" s="145">
        <f>+'4.2.1.2.2'!K324/'4.2.1.2.2'!K312-1</f>
        <v>5.8759785994967562E-2</v>
      </c>
    </row>
    <row r="313" spans="1:11">
      <c r="A313" s="252"/>
      <c r="B313" s="110" t="s">
        <v>2</v>
      </c>
      <c r="C313" s="20">
        <f>+'4.2.1.2.2'!C325/'4.2.1.2.2'!C313-1</f>
        <v>4.1619541607370136E-2</v>
      </c>
      <c r="D313" s="37">
        <f>+'4.2.1.2.2'!D325/'4.2.1.2.2'!D313-1</f>
        <v>0.10748846622142083</v>
      </c>
      <c r="E313" s="204">
        <f>+'4.2.1.2.2'!E325/'4.2.1.2.2'!E313-1</f>
        <v>-0.1705715116810802</v>
      </c>
      <c r="F313" s="37">
        <f>+'4.2.1.2.2'!F325/'4.2.1.2.2'!F313-1</f>
        <v>9.4930865683696686E-2</v>
      </c>
      <c r="G313" s="37">
        <f>+'4.2.1.2.2'!G325/'4.2.1.2.2'!G313-1</f>
        <v>-2.9291084134016043E-2</v>
      </c>
      <c r="H313" s="37">
        <f>+'4.2.1.2.2'!H325/'4.2.1.2.2'!H313-1</f>
        <v>0.42586243976726479</v>
      </c>
      <c r="I313" s="37">
        <f>+'4.2.1.2.2'!I325/'4.2.1.2.2'!I313-1</f>
        <v>2.0536340194663882E-2</v>
      </c>
      <c r="J313" s="148">
        <f>+'4.2.1.2.2'!J325/'4.2.1.2.2'!J313-1</f>
        <v>4.0284386974262842E-2</v>
      </c>
      <c r="K313" s="149">
        <f>+'4.2.1.2.2'!K325/'4.2.1.2.2'!K313-1</f>
        <v>9.3909264076565524E-2</v>
      </c>
    </row>
    <row r="314" spans="1:11">
      <c r="A314" s="252"/>
      <c r="B314" s="110" t="s">
        <v>3</v>
      </c>
      <c r="C314" s="20">
        <f>+'4.2.1.2.2'!C326/'4.2.1.2.2'!C314-1</f>
        <v>-0.10867524808023488</v>
      </c>
      <c r="D314" s="37">
        <f>+'4.2.1.2.2'!D326/'4.2.1.2.2'!D314-1</f>
        <v>-1.6750624918578816E-2</v>
      </c>
      <c r="E314" s="204">
        <f>+'4.2.1.2.2'!E326/'4.2.1.2.2'!E314-1</f>
        <v>-0.26360844162271002</v>
      </c>
      <c r="F314" s="37">
        <f>+'4.2.1.2.2'!F326/'4.2.1.2.2'!F314-1</f>
        <v>-3.4137987868828379E-2</v>
      </c>
      <c r="G314" s="37">
        <f>+'4.2.1.2.2'!G326/'4.2.1.2.2'!G314-1</f>
        <v>-0.28546047540211283</v>
      </c>
      <c r="H314" s="37">
        <f>+'4.2.1.2.2'!H326/'4.2.1.2.2'!H314-1</f>
        <v>0.10543395193475735</v>
      </c>
      <c r="I314" s="37">
        <f>+'4.2.1.2.2'!I326/'4.2.1.2.2'!I314-1</f>
        <v>-9.4943838707917116E-3</v>
      </c>
      <c r="J314" s="148">
        <f>+'4.2.1.2.2'!J326/'4.2.1.2.2'!J314-1</f>
        <v>-4.1522042365458867E-2</v>
      </c>
      <c r="K314" s="149">
        <f>+'4.2.1.2.2'!K326/'4.2.1.2.2'!K314-1</f>
        <v>-6.760198970481146E-2</v>
      </c>
    </row>
    <row r="315" spans="1:11">
      <c r="A315" s="252"/>
      <c r="B315" s="110" t="s">
        <v>4</v>
      </c>
      <c r="C315" s="20">
        <f>+'4.2.1.2.2'!C327/'4.2.1.2.2'!C315-1</f>
        <v>-1.5230943344785031E-3</v>
      </c>
      <c r="D315" s="37">
        <f>+'4.2.1.2.2'!D327/'4.2.1.2.2'!D315-1</f>
        <v>4.2522316142117322E-3</v>
      </c>
      <c r="E315" s="204">
        <f>+'4.2.1.2.2'!E327/'4.2.1.2.2'!E315-1</f>
        <v>-0.28269093822325086</v>
      </c>
      <c r="F315" s="37">
        <f>+'4.2.1.2.2'!F327/'4.2.1.2.2'!F315-1</f>
        <v>1.6505805907526705E-2</v>
      </c>
      <c r="G315" s="37">
        <f>+'4.2.1.2.2'!G327/'4.2.1.2.2'!G315-1</f>
        <v>-0.2700065870226217</v>
      </c>
      <c r="H315" s="37">
        <f>+'4.2.1.2.2'!H327/'4.2.1.2.2'!H315-1</f>
        <v>9.3387623837735578E-2</v>
      </c>
      <c r="I315" s="37">
        <f>+'4.2.1.2.2'!I327/'4.2.1.2.2'!I315-1</f>
        <v>3.2798414340003079E-2</v>
      </c>
      <c r="J315" s="148">
        <f>+'4.2.1.2.2'!J327/'4.2.1.2.2'!J315-1</f>
        <v>-0.13764728280413763</v>
      </c>
      <c r="K315" s="149">
        <f>+'4.2.1.2.2'!K327/'4.2.1.2.2'!K315-1</f>
        <v>-3.8270456473784353E-2</v>
      </c>
    </row>
    <row r="316" spans="1:11">
      <c r="A316" s="252"/>
      <c r="B316" s="110" t="s">
        <v>5</v>
      </c>
      <c r="C316" s="20">
        <f>+'4.2.1.2.2'!C328/'4.2.1.2.2'!C316-1</f>
        <v>0.18115447371839166</v>
      </c>
      <c r="D316" s="37">
        <f>+'4.2.1.2.2'!D328/'4.2.1.2.2'!D316-1</f>
        <v>0.10305961530484442</v>
      </c>
      <c r="E316" s="204">
        <f>+'4.2.1.2.2'!E328/'4.2.1.2.2'!E316-1</f>
        <v>-0.13188565724191181</v>
      </c>
      <c r="F316" s="37">
        <f>+'4.2.1.2.2'!F328/'4.2.1.2.2'!F316-1</f>
        <v>3.8919985577282601E-2</v>
      </c>
      <c r="G316" s="37">
        <f>+'4.2.1.2.2'!G328/'4.2.1.2.2'!G316-1</f>
        <v>-0.22454449476687643</v>
      </c>
      <c r="H316" s="37">
        <f>+'4.2.1.2.2'!H328/'4.2.1.2.2'!H316-1</f>
        <v>0.10460517881008324</v>
      </c>
      <c r="I316" s="37">
        <f>+'4.2.1.2.2'!I328/'4.2.1.2.2'!I316-1</f>
        <v>4.623302264199336E-2</v>
      </c>
      <c r="J316" s="148">
        <f>+'4.2.1.2.2'!J328/'4.2.1.2.2'!J316-1</f>
        <v>-0.40066784720465465</v>
      </c>
      <c r="K316" s="149">
        <f>+'4.2.1.2.2'!K328/'4.2.1.2.2'!K316-1</f>
        <v>1.4102575220997338E-2</v>
      </c>
    </row>
    <row r="317" spans="1:11">
      <c r="A317" s="252"/>
      <c r="B317" s="110" t="s">
        <v>6</v>
      </c>
      <c r="C317" s="20">
        <f>+'4.2.1.2.2'!C329/'4.2.1.2.2'!C317-1</f>
        <v>3.7572250406689438</v>
      </c>
      <c r="D317" s="37">
        <f>+'4.2.1.2.2'!D329/'4.2.1.2.2'!D317-1</f>
        <v>2.7771479699984836E-2</v>
      </c>
      <c r="E317" s="204">
        <f>+'4.2.1.2.2'!E329/'4.2.1.2.2'!E317-1</f>
        <v>-0.10554454794817125</v>
      </c>
      <c r="F317" s="37">
        <f>+'4.2.1.2.2'!F329/'4.2.1.2.2'!F317-1</f>
        <v>-2.9405614332127183E-2</v>
      </c>
      <c r="G317" s="37">
        <f>+'4.2.1.2.2'!G329/'4.2.1.2.2'!G317-1</f>
        <v>-4.2618668250134162E-2</v>
      </c>
      <c r="H317" s="37">
        <f>+'4.2.1.2.2'!H329/'4.2.1.2.2'!H317-1</f>
        <v>0.13777501510957868</v>
      </c>
      <c r="I317" s="37">
        <f>+'4.2.1.2.2'!I329/'4.2.1.2.2'!I317-1</f>
        <v>-0.14656657025506936</v>
      </c>
      <c r="J317" s="148">
        <f>+'4.2.1.2.2'!J329/'4.2.1.2.2'!J317-1</f>
        <v>-0.38681076418010596</v>
      </c>
      <c r="K317" s="149">
        <f>+'4.2.1.2.2'!K329/'4.2.1.2.2'!K317-1</f>
        <v>3.6666774091679732E-2</v>
      </c>
    </row>
    <row r="318" spans="1:11">
      <c r="A318" s="252"/>
      <c r="B318" s="110" t="s">
        <v>7</v>
      </c>
      <c r="C318" s="20">
        <f>+'4.2.1.2.2'!C330/'4.2.1.2.2'!C318-1</f>
        <v>1.4977077495227364</v>
      </c>
      <c r="D318" s="37">
        <f>+'4.2.1.2.2'!D330/'4.2.1.2.2'!D318-1</f>
        <v>0.11569357753858078</v>
      </c>
      <c r="E318" s="204">
        <f>+'4.2.1.2.2'!E330/'4.2.1.2.2'!E318-1</f>
        <v>3.3448770333942113E-2</v>
      </c>
      <c r="F318" s="37">
        <f>+'4.2.1.2.2'!F330/'4.2.1.2.2'!F318-1</f>
        <v>5.7175763527480106E-2</v>
      </c>
      <c r="G318" s="37">
        <f>+'4.2.1.2.2'!G330/'4.2.1.2.2'!G318-1</f>
        <v>0.19630471283506656</v>
      </c>
      <c r="H318" s="37">
        <f>+'4.2.1.2.2'!H330/'4.2.1.2.2'!H318-1</f>
        <v>0.15502774973016265</v>
      </c>
      <c r="I318" s="37">
        <f>+'4.2.1.2.2'!I330/'4.2.1.2.2'!I318-1</f>
        <v>-8.4603609477887809E-2</v>
      </c>
      <c r="J318" s="148">
        <f>+'4.2.1.2.2'!J330/'4.2.1.2.2'!J318-1</f>
        <v>-0.34336239103362387</v>
      </c>
      <c r="K318" s="149">
        <f>+'4.2.1.2.2'!K330/'4.2.1.2.2'!K318-1</f>
        <v>0.11412392444483155</v>
      </c>
    </row>
    <row r="319" spans="1:11">
      <c r="A319" s="252"/>
      <c r="B319" s="110" t="s">
        <v>8</v>
      </c>
      <c r="C319" s="20">
        <f>+'4.2.1.2.2'!C331/'4.2.1.2.2'!C319-1</f>
        <v>-1.2528085979405801E-2</v>
      </c>
      <c r="D319" s="37">
        <f>+'4.2.1.2.2'!D331/'4.2.1.2.2'!D319-1</f>
        <v>5.9174975061479396E-2</v>
      </c>
      <c r="E319" s="204">
        <f>+'4.2.1.2.2'!E331/'4.2.1.2.2'!E319-1</f>
        <v>-5.0249855661072318E-2</v>
      </c>
      <c r="F319" s="37">
        <f>+'4.2.1.2.2'!F331/'4.2.1.2.2'!F319-1</f>
        <v>-1.2375692437732733E-2</v>
      </c>
      <c r="G319" s="37">
        <f>+'4.2.1.2.2'!G331/'4.2.1.2.2'!G319-1</f>
        <v>0.32492511200792529</v>
      </c>
      <c r="H319" s="37">
        <f>+'4.2.1.2.2'!H331/'4.2.1.2.2'!H319-1</f>
        <v>9.8392020363185617E-2</v>
      </c>
      <c r="I319" s="37">
        <f>+'4.2.1.2.2'!I331/'4.2.1.2.2'!I319-1</f>
        <v>-0.16586216997592873</v>
      </c>
      <c r="J319" s="148">
        <f>+'4.2.1.2.2'!J331/'4.2.1.2.2'!J319-1</f>
        <v>-0.19835319400678519</v>
      </c>
      <c r="K319" s="149">
        <f>+'4.2.1.2.2'!K331/'4.2.1.2.2'!K319-1</f>
        <v>1.8133910323792302E-2</v>
      </c>
    </row>
    <row r="320" spans="1:11">
      <c r="A320" s="252"/>
      <c r="B320" s="110" t="s">
        <v>9</v>
      </c>
      <c r="C320" s="20">
        <f>+'4.2.1.2.2'!C332/'4.2.1.2.2'!C320-1</f>
        <v>4.2203038005511173E-2</v>
      </c>
      <c r="D320" s="37">
        <f>+'4.2.1.2.2'!D332/'4.2.1.2.2'!D320-1</f>
        <v>0.15575342006388881</v>
      </c>
      <c r="E320" s="204">
        <f>+'4.2.1.2.2'!E332/'4.2.1.2.2'!E320-1</f>
        <v>7.3258706228763737E-2</v>
      </c>
      <c r="F320" s="37">
        <f>+'4.2.1.2.2'!F332/'4.2.1.2.2'!F320-1</f>
        <v>7.7819608636737092E-2</v>
      </c>
      <c r="G320" s="37">
        <f>+'4.2.1.2.2'!G332/'4.2.1.2.2'!G320-1</f>
        <v>0.40008778492860331</v>
      </c>
      <c r="H320" s="37">
        <f>+'4.2.1.2.2'!H332/'4.2.1.2.2'!H320-1</f>
        <v>5.2759284618875801E-2</v>
      </c>
      <c r="I320" s="37">
        <f>+'4.2.1.2.2'!I332/'4.2.1.2.2'!I320-1</f>
        <v>-0.11227485308929297</v>
      </c>
      <c r="J320" s="148">
        <f>+'4.2.1.2.2'!J332/'4.2.1.2.2'!J320-1</f>
        <v>-0.12729185885608851</v>
      </c>
      <c r="K320" s="149">
        <f>+'4.2.1.2.2'!K332/'4.2.1.2.2'!K320-1</f>
        <v>7.9940179494448316E-2</v>
      </c>
    </row>
    <row r="321" spans="1:11">
      <c r="A321" s="252"/>
      <c r="B321" s="110" t="s">
        <v>10</v>
      </c>
      <c r="C321" s="20">
        <f>+'4.2.1.2.2'!C333/'4.2.1.2.2'!C321-1</f>
        <v>-8.4337469614947369E-2</v>
      </c>
      <c r="D321" s="37">
        <f>+'4.2.1.2.2'!D333/'4.2.1.2.2'!D321-1</f>
        <v>5.2818537438140467E-2</v>
      </c>
      <c r="E321" s="204">
        <f>+'4.2.1.2.2'!E333/'4.2.1.2.2'!E321-1</f>
        <v>-8.2167218350703508E-2</v>
      </c>
      <c r="F321" s="37">
        <f>+'4.2.1.2.2'!F333/'4.2.1.2.2'!F321-1</f>
        <v>-3.3997939052805903E-2</v>
      </c>
      <c r="G321" s="37">
        <f>+'4.2.1.2.2'!G333/'4.2.1.2.2'!G321-1</f>
        <v>0.27109981262351179</v>
      </c>
      <c r="H321" s="37">
        <f>+'4.2.1.2.2'!H333/'4.2.1.2.2'!H321-1</f>
        <v>5.6505225413366889E-2</v>
      </c>
      <c r="I321" s="37">
        <f>+'4.2.1.2.2'!I333/'4.2.1.2.2'!I321-1</f>
        <v>-0.17968340844346131</v>
      </c>
      <c r="J321" s="148">
        <f>+'4.2.1.2.2'!J333/'4.2.1.2.2'!J321-1</f>
        <v>-0.25048197698194774</v>
      </c>
      <c r="K321" s="149">
        <f>+'4.2.1.2.2'!K333/'4.2.1.2.2'!K321-1</f>
        <v>-1.2839036742020804E-2</v>
      </c>
    </row>
    <row r="322" spans="1:11">
      <c r="A322" s="252"/>
      <c r="B322" s="110" t="s">
        <v>11</v>
      </c>
      <c r="C322" s="20">
        <f>+'4.2.1.2.2'!C334/'4.2.1.2.2'!C322-1</f>
        <v>-3.6754018864297744E-2</v>
      </c>
      <c r="D322" s="37">
        <f>+'4.2.1.2.2'!D334/'4.2.1.2.2'!D322-1</f>
        <v>0.21531111738680231</v>
      </c>
      <c r="E322" s="204">
        <f>+'4.2.1.2.2'!E334/'4.2.1.2.2'!E322-1</f>
        <v>8.3703768159946179E-3</v>
      </c>
      <c r="F322" s="37">
        <f>+'4.2.1.2.2'!F334/'4.2.1.2.2'!F322-1</f>
        <v>2.357142217393382E-2</v>
      </c>
      <c r="G322" s="37">
        <f>+'4.2.1.2.2'!G334/'4.2.1.2.2'!G322-1</f>
        <v>0.36945594240094559</v>
      </c>
      <c r="H322" s="37">
        <f>+'4.2.1.2.2'!H334/'4.2.1.2.2'!H322-1</f>
        <v>9.0005940130400086E-2</v>
      </c>
      <c r="I322" s="37">
        <f>+'4.2.1.2.2'!I334/'4.2.1.2.2'!I322-1</f>
        <v>-0.18148330422797243</v>
      </c>
      <c r="J322" s="148">
        <f>+'4.2.1.2.2'!J334/'4.2.1.2.2'!J322-1</f>
        <v>1.7495228574025301E-2</v>
      </c>
      <c r="K322" s="149">
        <f>+'4.2.1.2.2'!K334/'4.2.1.2.2'!K322-1</f>
        <v>4.6212682992367693E-2</v>
      </c>
    </row>
    <row r="323" spans="1:11" ht="15" thickBot="1">
      <c r="A323" s="254"/>
      <c r="B323" s="116" t="s">
        <v>12</v>
      </c>
      <c r="C323" s="39">
        <f>+'4.2.1.2.2'!C335/'4.2.1.2.2'!C323-1</f>
        <v>3.9679976874615219E-2</v>
      </c>
      <c r="D323" s="40">
        <f>+'4.2.1.2.2'!D335/'4.2.1.2.2'!D323-1</f>
        <v>0.24879050223479604</v>
      </c>
      <c r="E323" s="205">
        <f>+'4.2.1.2.2'!E335/'4.2.1.2.2'!E323-1</f>
        <v>7.493945125622159E-2</v>
      </c>
      <c r="F323" s="40">
        <f>+'4.2.1.2.2'!F335/'4.2.1.2.2'!F323-1</f>
        <v>1.044868479954264E-2</v>
      </c>
      <c r="G323" s="40">
        <f>+'4.2.1.2.2'!G335/'4.2.1.2.2'!G323-1</f>
        <v>0.40369579588371884</v>
      </c>
      <c r="H323" s="40">
        <f>+'4.2.1.2.2'!H335/'4.2.1.2.2'!H323-1</f>
        <v>4.8950980814617795E-2</v>
      </c>
      <c r="I323" s="40">
        <f>+'4.2.1.2.2'!I335/'4.2.1.2.2'!I323-1</f>
        <v>-0.1265179658332809</v>
      </c>
      <c r="J323" s="227">
        <f>+'4.2.1.2.2'!J335/'4.2.1.2.2'!J323-1</f>
        <v>4.3935018690098637E-2</v>
      </c>
      <c r="K323" s="228">
        <f>+'4.2.1.2.2'!K335/'4.2.1.2.2'!K323-1</f>
        <v>5.5841096050589734E-2</v>
      </c>
    </row>
    <row r="325" spans="1:11">
      <c r="A325" s="271"/>
    </row>
    <row r="326" spans="1:11">
      <c r="A326" s="272"/>
    </row>
    <row r="327" spans="1:11">
      <c r="A327" s="272"/>
    </row>
    <row r="328" spans="1:11" ht="37.5" customHeight="1">
      <c r="A328" s="245" t="s">
        <v>70</v>
      </c>
      <c r="B328" s="245"/>
      <c r="C328" s="245"/>
      <c r="D328" s="245"/>
      <c r="E328" s="245"/>
      <c r="F328" s="245"/>
      <c r="G328" s="245"/>
      <c r="H328" s="245"/>
      <c r="I328" s="245"/>
      <c r="J328" s="245"/>
    </row>
    <row r="329" spans="1:11" ht="96.75" customHeight="1">
      <c r="A329" s="245" t="s">
        <v>71</v>
      </c>
      <c r="B329" s="245"/>
      <c r="C329" s="245"/>
      <c r="D329" s="245"/>
      <c r="E329" s="245"/>
      <c r="F329" s="245"/>
      <c r="G329" s="245"/>
      <c r="H329" s="245"/>
      <c r="I329" s="245"/>
      <c r="J329" s="245"/>
      <c r="K329" s="245"/>
    </row>
    <row r="330" spans="1:11" ht="108" customHeight="1">
      <c r="A330" s="245" t="s">
        <v>72</v>
      </c>
      <c r="B330" s="245"/>
      <c r="C330" s="245"/>
      <c r="D330" s="245"/>
      <c r="E330" s="245"/>
      <c r="F330" s="245"/>
      <c r="G330" s="245"/>
      <c r="H330" s="245"/>
      <c r="I330" s="245"/>
      <c r="J330" s="245"/>
    </row>
    <row r="331" spans="1:11" ht="96" customHeight="1">
      <c r="A331" s="245" t="s">
        <v>73</v>
      </c>
      <c r="B331" s="245"/>
      <c r="C331" s="245"/>
      <c r="D331" s="245"/>
      <c r="E331" s="245"/>
      <c r="F331" s="245"/>
      <c r="G331" s="245"/>
      <c r="H331" s="245"/>
      <c r="I331" s="245"/>
      <c r="J331" s="245"/>
    </row>
    <row r="332" spans="1:11" ht="91.5" customHeight="1">
      <c r="A332" s="245" t="s">
        <v>74</v>
      </c>
      <c r="B332" s="245"/>
      <c r="C332" s="245"/>
      <c r="D332" s="245"/>
      <c r="E332" s="245"/>
      <c r="F332" s="245"/>
      <c r="G332" s="245"/>
      <c r="H332" s="245"/>
      <c r="I332" s="245"/>
      <c r="J332" s="245"/>
    </row>
    <row r="333" spans="1:11" ht="81.75" customHeight="1">
      <c r="A333" s="245" t="s">
        <v>75</v>
      </c>
      <c r="B333" s="245"/>
      <c r="C333" s="245"/>
      <c r="D333" s="245"/>
      <c r="E333" s="245"/>
      <c r="F333" s="245"/>
      <c r="G333" s="245"/>
      <c r="H333" s="245"/>
      <c r="I333" s="245"/>
      <c r="J333" s="245"/>
    </row>
    <row r="334" spans="1:11" ht="33.75" customHeight="1">
      <c r="A334" s="245" t="s">
        <v>76</v>
      </c>
      <c r="B334" s="245"/>
      <c r="C334" s="245"/>
      <c r="D334" s="245"/>
      <c r="E334" s="245"/>
      <c r="F334" s="245"/>
      <c r="G334" s="245"/>
      <c r="H334" s="245"/>
      <c r="I334" s="245"/>
      <c r="J334" s="245"/>
    </row>
    <row r="335" spans="1:11" ht="81.75" customHeight="1">
      <c r="A335" s="245" t="s">
        <v>77</v>
      </c>
      <c r="B335" s="245"/>
      <c r="C335" s="245"/>
      <c r="D335" s="245"/>
      <c r="E335" s="245"/>
      <c r="F335" s="245"/>
      <c r="G335" s="245"/>
      <c r="H335" s="245"/>
      <c r="I335" s="245"/>
      <c r="J335" s="245"/>
    </row>
    <row r="336" spans="1:11">
      <c r="A336" s="245" t="s">
        <v>78</v>
      </c>
      <c r="B336" s="245"/>
      <c r="C336" s="245"/>
      <c r="D336" s="245"/>
      <c r="E336" s="245"/>
      <c r="F336" s="245"/>
      <c r="G336" s="245"/>
      <c r="H336" s="245"/>
      <c r="I336" s="245"/>
      <c r="J336" s="245"/>
    </row>
    <row r="337" spans="1:10">
      <c r="A337" s="245" t="s">
        <v>79</v>
      </c>
      <c r="B337" s="245"/>
      <c r="C337" s="245"/>
      <c r="D337" s="245"/>
      <c r="E337" s="245"/>
      <c r="F337" s="245"/>
      <c r="G337" s="245"/>
      <c r="H337" s="245"/>
      <c r="I337" s="245"/>
      <c r="J337" s="245"/>
    </row>
    <row r="338" spans="1:10">
      <c r="A338" s="245" t="s">
        <v>80</v>
      </c>
      <c r="B338" s="245"/>
      <c r="C338" s="245"/>
      <c r="D338" s="245"/>
      <c r="E338" s="245"/>
      <c r="F338" s="245"/>
      <c r="G338" s="245"/>
      <c r="H338" s="245"/>
      <c r="I338" s="245"/>
      <c r="J338" s="245"/>
    </row>
    <row r="340" spans="1:10">
      <c r="A340" s="56" t="s">
        <v>58</v>
      </c>
    </row>
  </sheetData>
  <mergeCells count="37">
    <mergeCell ref="A300:A311"/>
    <mergeCell ref="A288:A299"/>
    <mergeCell ref="A156:A167"/>
    <mergeCell ref="A168:A179"/>
    <mergeCell ref="A180:A191"/>
    <mergeCell ref="A192:A203"/>
    <mergeCell ref="A204:A215"/>
    <mergeCell ref="A276:A287"/>
    <mergeCell ref="A216:A227"/>
    <mergeCell ref="A252:A263"/>
    <mergeCell ref="A264:A275"/>
    <mergeCell ref="A228:A239"/>
    <mergeCell ref="A240:A251"/>
    <mergeCell ref="A72:A83"/>
    <mergeCell ref="A84:A95"/>
    <mergeCell ref="A120:A131"/>
    <mergeCell ref="A132:A143"/>
    <mergeCell ref="A144:A155"/>
    <mergeCell ref="A96:A107"/>
    <mergeCell ref="A108:A119"/>
    <mergeCell ref="A12:A23"/>
    <mergeCell ref="A24:A35"/>
    <mergeCell ref="A36:A47"/>
    <mergeCell ref="A48:A59"/>
    <mergeCell ref="A60:A71"/>
    <mergeCell ref="A332:J332"/>
    <mergeCell ref="A338:J338"/>
    <mergeCell ref="A333:J333"/>
    <mergeCell ref="A334:J334"/>
    <mergeCell ref="A335:J335"/>
    <mergeCell ref="A336:J336"/>
    <mergeCell ref="A337:J337"/>
    <mergeCell ref="A328:J328"/>
    <mergeCell ref="A329:K329"/>
    <mergeCell ref="A330:J330"/>
    <mergeCell ref="A331:J331"/>
    <mergeCell ref="A312:A323"/>
  </mergeCells>
  <hyperlinks>
    <hyperlink ref="A340" location="Índice!A1" display="Volver al índice" xr:uid="{00000000-0004-0000-0400-000000000000}"/>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L352"/>
  <sheetViews>
    <sheetView zoomScale="85" zoomScaleNormal="85" workbookViewId="0"/>
  </sheetViews>
  <sheetFormatPr baseColWidth="10" defaultColWidth="9.109375" defaultRowHeight="14.4"/>
  <cols>
    <col min="1" max="1" width="21.6640625" style="2" customWidth="1"/>
    <col min="2" max="2" width="20.6640625" style="2" customWidth="1"/>
    <col min="3" max="7" width="12.6640625" style="2" customWidth="1"/>
    <col min="8" max="8" width="13.6640625" style="2" bestFit="1" customWidth="1"/>
    <col min="9" max="23" width="12.6640625" style="2" customWidth="1"/>
    <col min="24" max="16384" width="9.109375" style="2"/>
  </cols>
  <sheetData>
    <row r="1" spans="1:11">
      <c r="A1" s="1" t="s">
        <v>14</v>
      </c>
    </row>
    <row r="2" spans="1:11">
      <c r="A2" s="1" t="s">
        <v>15</v>
      </c>
      <c r="F2" s="3"/>
    </row>
    <row r="3" spans="1:11">
      <c r="A3" s="1" t="s">
        <v>16</v>
      </c>
      <c r="F3" s="4"/>
    </row>
    <row r="4" spans="1:11">
      <c r="A4" s="1" t="s">
        <v>17</v>
      </c>
      <c r="B4" s="2" t="s">
        <v>22</v>
      </c>
    </row>
    <row r="5" spans="1:11">
      <c r="A5" s="1" t="s">
        <v>18</v>
      </c>
      <c r="B5" s="2" t="s">
        <v>54</v>
      </c>
    </row>
    <row r="6" spans="1:11">
      <c r="A6" s="1" t="s">
        <v>19</v>
      </c>
      <c r="B6" s="2" t="s">
        <v>57</v>
      </c>
    </row>
    <row r="7" spans="1:11">
      <c r="A7" s="1" t="s">
        <v>20</v>
      </c>
      <c r="B7" s="2" t="s">
        <v>23</v>
      </c>
    </row>
    <row r="8" spans="1:11">
      <c r="A8" s="1" t="s">
        <v>27</v>
      </c>
      <c r="B8" s="215" t="str">
        <f>'4.2.1.2.1'!B8</f>
        <v>diciembre 2019</v>
      </c>
    </row>
    <row r="9" spans="1:11">
      <c r="A9" s="1" t="s">
        <v>28</v>
      </c>
      <c r="B9" s="215" t="str">
        <f>'4.2.1.2.1'!B9</f>
        <v>enero 2020</v>
      </c>
    </row>
    <row r="10" spans="1:11" ht="15" thickBot="1"/>
    <row r="11" spans="1:11" ht="35.4" thickBot="1">
      <c r="A11" s="5" t="s">
        <v>0</v>
      </c>
      <c r="B11" s="36" t="s">
        <v>21</v>
      </c>
      <c r="C11" s="188" t="s">
        <v>84</v>
      </c>
      <c r="D11" s="188" t="s">
        <v>85</v>
      </c>
      <c r="E11" s="188" t="s">
        <v>86</v>
      </c>
      <c r="F11" s="188" t="s">
        <v>87</v>
      </c>
      <c r="G11" s="135" t="s">
        <v>89</v>
      </c>
      <c r="H11" s="188" t="s">
        <v>88</v>
      </c>
      <c r="I11" s="135" t="s">
        <v>61</v>
      </c>
      <c r="J11" s="134" t="s">
        <v>90</v>
      </c>
      <c r="K11" s="136" t="s">
        <v>13</v>
      </c>
    </row>
    <row r="12" spans="1:11">
      <c r="A12" s="260">
        <v>1993</v>
      </c>
      <c r="B12" s="12" t="s">
        <v>1</v>
      </c>
      <c r="C12" s="45">
        <f>+'4.2.1.2.2'!C12/'4.2.1.2.2'!$K12</f>
        <v>6.7761266766787662E-2</v>
      </c>
      <c r="D12" s="45">
        <f>+'4.2.1.2.2'!D12/'4.2.1.2.2'!$K12</f>
        <v>1.5532668599836713E-2</v>
      </c>
      <c r="E12" s="49">
        <f>+'4.2.1.2.2'!E12/'4.2.1.2.2'!$K12</f>
        <v>0.15442061366337664</v>
      </c>
      <c r="F12" s="45">
        <f>+'4.2.1.2.2'!F12/'4.2.1.2.2'!$K12</f>
        <v>0.28580110223699551</v>
      </c>
      <c r="G12" s="45">
        <f>+'4.2.1.2.2'!G12/'4.2.1.2.2'!$K12</f>
        <v>0.10814620512636311</v>
      </c>
      <c r="H12" s="45">
        <f>+'4.2.1.2.2'!H12/'4.2.1.2.2'!$K12</f>
        <v>0.29557373956439276</v>
      </c>
      <c r="I12" s="45">
        <f>+'4.2.1.2.2'!I12/'4.2.1.2.2'!$K12</f>
        <v>7.2764404042247557E-2</v>
      </c>
      <c r="J12" s="46">
        <f>+'4.2.1.2.2'!J12/'4.2.1.2.2'!$K12</f>
        <v>0</v>
      </c>
      <c r="K12" s="106">
        <f>SUM(C12:J12)</f>
        <v>0.99999999999999989</v>
      </c>
    </row>
    <row r="13" spans="1:11">
      <c r="A13" s="256"/>
      <c r="B13" s="10" t="s">
        <v>2</v>
      </c>
      <c r="C13" s="22">
        <f>+'4.2.1.2.2'!C13/'4.2.1.2.2'!$K13</f>
        <v>6.2612779441100511E-2</v>
      </c>
      <c r="D13" s="22">
        <f>+'4.2.1.2.2'!D13/'4.2.1.2.2'!$K13</f>
        <v>1.2363032883274625E-2</v>
      </c>
      <c r="E13" s="50">
        <f>+'4.2.1.2.2'!E13/'4.2.1.2.2'!$K13</f>
        <v>0.15693075611511498</v>
      </c>
      <c r="F13" s="22">
        <f>+'4.2.1.2.2'!F13/'4.2.1.2.2'!$K13</f>
        <v>0.29405407244949966</v>
      </c>
      <c r="G13" s="22">
        <f>+'4.2.1.2.2'!G13/'4.2.1.2.2'!$K13</f>
        <v>0.10688041331347095</v>
      </c>
      <c r="H13" s="22">
        <f>+'4.2.1.2.2'!H13/'4.2.1.2.2'!$K13</f>
        <v>0.29412054036822693</v>
      </c>
      <c r="I13" s="22">
        <f>+'4.2.1.2.2'!I13/'4.2.1.2.2'!$K13</f>
        <v>7.3038405429312295E-2</v>
      </c>
      <c r="J13" s="26">
        <f>+'4.2.1.2.2'!J13/'4.2.1.2.2'!$K13</f>
        <v>0</v>
      </c>
      <c r="K13" s="107">
        <f t="shared" ref="K13:K76" si="0">SUM(C13:J13)</f>
        <v>1</v>
      </c>
    </row>
    <row r="14" spans="1:11">
      <c r="A14" s="256"/>
      <c r="B14" s="10" t="s">
        <v>3</v>
      </c>
      <c r="C14" s="22">
        <f>+'4.2.1.2.2'!C14/'4.2.1.2.2'!$K14</f>
        <v>6.5444590737343475E-2</v>
      </c>
      <c r="D14" s="22">
        <f>+'4.2.1.2.2'!D14/'4.2.1.2.2'!$K14</f>
        <v>1.0689283153766101E-2</v>
      </c>
      <c r="E14" s="50">
        <f>+'4.2.1.2.2'!E14/'4.2.1.2.2'!$K14</f>
        <v>0.15624896038540756</v>
      </c>
      <c r="F14" s="22">
        <f>+'4.2.1.2.2'!F14/'4.2.1.2.2'!$K14</f>
        <v>0.29482788127173237</v>
      </c>
      <c r="G14" s="22">
        <f>+'4.2.1.2.2'!G14/'4.2.1.2.2'!$K14</f>
        <v>0.10231171018604697</v>
      </c>
      <c r="H14" s="22">
        <f>+'4.2.1.2.2'!H14/'4.2.1.2.2'!$K14</f>
        <v>0.29444612115909785</v>
      </c>
      <c r="I14" s="22">
        <f>+'4.2.1.2.2'!I14/'4.2.1.2.2'!$K14</f>
        <v>7.603145310660564E-2</v>
      </c>
      <c r="J14" s="26">
        <f>+'4.2.1.2.2'!J14/'4.2.1.2.2'!$K14</f>
        <v>0</v>
      </c>
      <c r="K14" s="107">
        <f t="shared" si="0"/>
        <v>1</v>
      </c>
    </row>
    <row r="15" spans="1:11">
      <c r="A15" s="256"/>
      <c r="B15" s="10" t="s">
        <v>4</v>
      </c>
      <c r="C15" s="22">
        <f>+'4.2.1.2.2'!C15/'4.2.1.2.2'!$K15</f>
        <v>6.004014932007623E-2</v>
      </c>
      <c r="D15" s="22">
        <f>+'4.2.1.2.2'!D15/'4.2.1.2.2'!$K15</f>
        <v>9.8942568167915881E-3</v>
      </c>
      <c r="E15" s="50">
        <f>+'4.2.1.2.2'!E15/'4.2.1.2.2'!$K15</f>
        <v>0.1582518917003882</v>
      </c>
      <c r="F15" s="22">
        <f>+'4.2.1.2.2'!F15/'4.2.1.2.2'!$K15</f>
        <v>0.30110022449281676</v>
      </c>
      <c r="G15" s="22">
        <f>+'4.2.1.2.2'!G15/'4.2.1.2.2'!$K15</f>
        <v>0.10400213131286612</v>
      </c>
      <c r="H15" s="22">
        <f>+'4.2.1.2.2'!H15/'4.2.1.2.2'!$K15</f>
        <v>0.2912621850443024</v>
      </c>
      <c r="I15" s="22">
        <f>+'4.2.1.2.2'!I15/'4.2.1.2.2'!$K15</f>
        <v>7.544916131275875E-2</v>
      </c>
      <c r="J15" s="26">
        <f>+'4.2.1.2.2'!J15/'4.2.1.2.2'!$K15</f>
        <v>0</v>
      </c>
      <c r="K15" s="107">
        <f t="shared" si="0"/>
        <v>1.0000000000000002</v>
      </c>
    </row>
    <row r="16" spans="1:11">
      <c r="A16" s="256"/>
      <c r="B16" s="10" t="s">
        <v>5</v>
      </c>
      <c r="C16" s="22">
        <f>+'4.2.1.2.2'!C16/'4.2.1.2.2'!$K16</f>
        <v>5.8760621624028897E-2</v>
      </c>
      <c r="D16" s="22">
        <f>+'4.2.1.2.2'!D16/'4.2.1.2.2'!$K16</f>
        <v>8.4645876874762816E-3</v>
      </c>
      <c r="E16" s="50">
        <f>+'4.2.1.2.2'!E16/'4.2.1.2.2'!$K16</f>
        <v>0.1611002172777744</v>
      </c>
      <c r="F16" s="22">
        <f>+'4.2.1.2.2'!F16/'4.2.1.2.2'!$K16</f>
        <v>0.3003017270544005</v>
      </c>
      <c r="G16" s="22">
        <f>+'4.2.1.2.2'!G16/'4.2.1.2.2'!$K16</f>
        <v>0.10010057568480016</v>
      </c>
      <c r="H16" s="22">
        <f>+'4.2.1.2.2'!H16/'4.2.1.2.2'!$K16</f>
        <v>0.29101798571974907</v>
      </c>
      <c r="I16" s="22">
        <f>+'4.2.1.2.2'!I16/'4.2.1.2.2'!$K16</f>
        <v>8.0254284951770685E-2</v>
      </c>
      <c r="J16" s="26">
        <f>+'4.2.1.2.2'!J16/'4.2.1.2.2'!$K16</f>
        <v>0</v>
      </c>
      <c r="K16" s="107">
        <f t="shared" si="0"/>
        <v>1</v>
      </c>
    </row>
    <row r="17" spans="1:11">
      <c r="A17" s="256"/>
      <c r="B17" s="10" t="s">
        <v>6</v>
      </c>
      <c r="C17" s="22">
        <f>+'4.2.1.2.2'!C17/'4.2.1.2.2'!$K17</f>
        <v>5.32428296243104E-2</v>
      </c>
      <c r="D17" s="22">
        <f>+'4.2.1.2.2'!D17/'4.2.1.2.2'!$K17</f>
        <v>5.8589865932734738E-3</v>
      </c>
      <c r="E17" s="50">
        <f>+'4.2.1.2.2'!E17/'4.2.1.2.2'!$K17</f>
        <v>0.15967160550794798</v>
      </c>
      <c r="F17" s="22">
        <f>+'4.2.1.2.2'!F17/'4.2.1.2.2'!$K17</f>
        <v>0.31081070626841029</v>
      </c>
      <c r="G17" s="22">
        <f>+'4.2.1.2.2'!G17/'4.2.1.2.2'!$K17</f>
        <v>9.8237571326051348E-2</v>
      </c>
      <c r="H17" s="22">
        <f>+'4.2.1.2.2'!H17/'4.2.1.2.2'!$K17</f>
        <v>0.28959321112966269</v>
      </c>
      <c r="I17" s="22">
        <f>+'4.2.1.2.2'!I17/'4.2.1.2.2'!$K17</f>
        <v>8.2585089550343826E-2</v>
      </c>
      <c r="J17" s="26">
        <f>+'4.2.1.2.2'!J17/'4.2.1.2.2'!$K17</f>
        <v>0</v>
      </c>
      <c r="K17" s="107">
        <f t="shared" si="0"/>
        <v>1</v>
      </c>
    </row>
    <row r="18" spans="1:11">
      <c r="A18" s="256"/>
      <c r="B18" s="10" t="s">
        <v>7</v>
      </c>
      <c r="C18" s="22">
        <f>+'4.2.1.2.2'!C18/'4.2.1.2.2'!$K18</f>
        <v>5.1473328660741946E-2</v>
      </c>
      <c r="D18" s="22">
        <f>+'4.2.1.2.2'!D18/'4.2.1.2.2'!$K18</f>
        <v>6.9110269415604119E-3</v>
      </c>
      <c r="E18" s="50">
        <f>+'4.2.1.2.2'!E18/'4.2.1.2.2'!$K18</f>
        <v>0.15768199069864236</v>
      </c>
      <c r="F18" s="22">
        <f>+'4.2.1.2.2'!F18/'4.2.1.2.2'!$K18</f>
        <v>0.3173543571564541</v>
      </c>
      <c r="G18" s="22">
        <f>+'4.2.1.2.2'!G18/'4.2.1.2.2'!$K18</f>
        <v>0.10178560479530174</v>
      </c>
      <c r="H18" s="22">
        <f>+'4.2.1.2.2'!H18/'4.2.1.2.2'!$K18</f>
        <v>0.28478959820782146</v>
      </c>
      <c r="I18" s="22">
        <f>+'4.2.1.2.2'!I18/'4.2.1.2.2'!$K18</f>
        <v>8.000409353947803E-2</v>
      </c>
      <c r="J18" s="26">
        <f>+'4.2.1.2.2'!J18/'4.2.1.2.2'!$K18</f>
        <v>0</v>
      </c>
      <c r="K18" s="107">
        <f t="shared" si="0"/>
        <v>1</v>
      </c>
    </row>
    <row r="19" spans="1:11">
      <c r="A19" s="256"/>
      <c r="B19" s="10" t="s">
        <v>8</v>
      </c>
      <c r="C19" s="22">
        <f>+'4.2.1.2.2'!C19/'4.2.1.2.2'!$K19</f>
        <v>5.2750885737877708E-2</v>
      </c>
      <c r="D19" s="22">
        <f>+'4.2.1.2.2'!D19/'4.2.1.2.2'!$K19</f>
        <v>8.5860484232928615E-3</v>
      </c>
      <c r="E19" s="50">
        <f>+'4.2.1.2.2'!E19/'4.2.1.2.2'!$K19</f>
        <v>0.16610917211076384</v>
      </c>
      <c r="F19" s="22">
        <f>+'4.2.1.2.2'!F19/'4.2.1.2.2'!$K19</f>
        <v>0.3136432982861686</v>
      </c>
      <c r="G19" s="22">
        <f>+'4.2.1.2.2'!G19/'4.2.1.2.2'!$K19</f>
        <v>9.5625009890791077E-2</v>
      </c>
      <c r="H19" s="22">
        <f>+'4.2.1.2.2'!H19/'4.2.1.2.2'!$K19</f>
        <v>0.27997252015560836</v>
      </c>
      <c r="I19" s="22">
        <f>+'4.2.1.2.2'!I19/'4.2.1.2.2'!$K19</f>
        <v>8.3313065395497515E-2</v>
      </c>
      <c r="J19" s="26">
        <f>+'4.2.1.2.2'!J19/'4.2.1.2.2'!$K19</f>
        <v>0</v>
      </c>
      <c r="K19" s="107">
        <f t="shared" si="0"/>
        <v>0.99999999999999989</v>
      </c>
    </row>
    <row r="20" spans="1:11">
      <c r="A20" s="256"/>
      <c r="B20" s="10" t="s">
        <v>9</v>
      </c>
      <c r="C20" s="22">
        <f>+'4.2.1.2.2'!C20/'4.2.1.2.2'!$K20</f>
        <v>4.8630941093569524E-2</v>
      </c>
      <c r="D20" s="22">
        <f>+'4.2.1.2.2'!D20/'4.2.1.2.2'!$K20</f>
        <v>8.6491271072455852E-3</v>
      </c>
      <c r="E20" s="50">
        <f>+'4.2.1.2.2'!E20/'4.2.1.2.2'!$K20</f>
        <v>0.16776042766506533</v>
      </c>
      <c r="F20" s="22">
        <f>+'4.2.1.2.2'!F20/'4.2.1.2.2'!$K20</f>
        <v>0.31213013422248537</v>
      </c>
      <c r="G20" s="22">
        <f>+'4.2.1.2.2'!G20/'4.2.1.2.2'!$K20</f>
        <v>9.7316279212970772E-2</v>
      </c>
      <c r="H20" s="22">
        <f>+'4.2.1.2.2'!H20/'4.2.1.2.2'!$K20</f>
        <v>0.28449644509996486</v>
      </c>
      <c r="I20" s="22">
        <f>+'4.2.1.2.2'!I20/'4.2.1.2.2'!$K20</f>
        <v>8.1016645598698561E-2</v>
      </c>
      <c r="J20" s="26">
        <f>+'4.2.1.2.2'!J20/'4.2.1.2.2'!$K20</f>
        <v>0</v>
      </c>
      <c r="K20" s="107">
        <f t="shared" si="0"/>
        <v>1</v>
      </c>
    </row>
    <row r="21" spans="1:11">
      <c r="A21" s="256"/>
      <c r="B21" s="10" t="s">
        <v>10</v>
      </c>
      <c r="C21" s="22">
        <f>+'4.2.1.2.2'!C21/'4.2.1.2.2'!$K21</f>
        <v>4.9281161814914334E-2</v>
      </c>
      <c r="D21" s="22">
        <f>+'4.2.1.2.2'!D21/'4.2.1.2.2'!$K21</f>
        <v>9.494032287283051E-3</v>
      </c>
      <c r="E21" s="50">
        <f>+'4.2.1.2.2'!E21/'4.2.1.2.2'!$K21</f>
        <v>0.16639251962452145</v>
      </c>
      <c r="F21" s="22">
        <f>+'4.2.1.2.2'!F21/'4.2.1.2.2'!$K21</f>
        <v>0.30836397353897954</v>
      </c>
      <c r="G21" s="22">
        <f>+'4.2.1.2.2'!G21/'4.2.1.2.2'!$K21</f>
        <v>0.10333677917314442</v>
      </c>
      <c r="H21" s="22">
        <f>+'4.2.1.2.2'!H21/'4.2.1.2.2'!$K21</f>
        <v>0.28229654384846253</v>
      </c>
      <c r="I21" s="22">
        <f>+'4.2.1.2.2'!I21/'4.2.1.2.2'!$K21</f>
        <v>8.0834989712694663E-2</v>
      </c>
      <c r="J21" s="26">
        <f>+'4.2.1.2.2'!J21/'4.2.1.2.2'!$K21</f>
        <v>0</v>
      </c>
      <c r="K21" s="107">
        <f t="shared" si="0"/>
        <v>0.99999999999999989</v>
      </c>
    </row>
    <row r="22" spans="1:11">
      <c r="A22" s="256"/>
      <c r="B22" s="10" t="s">
        <v>11</v>
      </c>
      <c r="C22" s="22">
        <f>+'4.2.1.2.2'!C22/'4.2.1.2.2'!$K22</f>
        <v>5.1582257631683399E-2</v>
      </c>
      <c r="D22" s="22">
        <f>+'4.2.1.2.2'!D22/'4.2.1.2.2'!$K22</f>
        <v>9.4808510911816839E-3</v>
      </c>
      <c r="E22" s="50">
        <f>+'4.2.1.2.2'!E22/'4.2.1.2.2'!$K22</f>
        <v>0.17124452507631549</v>
      </c>
      <c r="F22" s="22">
        <f>+'4.2.1.2.2'!F22/'4.2.1.2.2'!$K22</f>
        <v>0.31318947079174747</v>
      </c>
      <c r="G22" s="22">
        <f>+'4.2.1.2.2'!G22/'4.2.1.2.2'!$K22</f>
        <v>0.10214679678465238</v>
      </c>
      <c r="H22" s="22">
        <f>+'4.2.1.2.2'!H22/'4.2.1.2.2'!$K22</f>
        <v>0.26958826859840346</v>
      </c>
      <c r="I22" s="22">
        <f>+'4.2.1.2.2'!I22/'4.2.1.2.2'!$K22</f>
        <v>8.2767830026016093E-2</v>
      </c>
      <c r="J22" s="26">
        <f>+'4.2.1.2.2'!J22/'4.2.1.2.2'!$K22</f>
        <v>0</v>
      </c>
      <c r="K22" s="107">
        <f t="shared" si="0"/>
        <v>0.99999999999999989</v>
      </c>
    </row>
    <row r="23" spans="1:11" ht="15" thickBot="1">
      <c r="A23" s="261"/>
      <c r="B23" s="11" t="s">
        <v>12</v>
      </c>
      <c r="C23" s="47">
        <f>+'4.2.1.2.2'!C23/'4.2.1.2.2'!$K23</f>
        <v>4.9537792278412179E-2</v>
      </c>
      <c r="D23" s="47">
        <f>+'4.2.1.2.2'!D23/'4.2.1.2.2'!$K23</f>
        <v>9.7335508428493742E-3</v>
      </c>
      <c r="E23" s="51">
        <f>+'4.2.1.2.2'!E23/'4.2.1.2.2'!$K23</f>
        <v>0.16878738444806959</v>
      </c>
      <c r="F23" s="47">
        <f>+'4.2.1.2.2'!F23/'4.2.1.2.2'!$K23</f>
        <v>0.31593257205002717</v>
      </c>
      <c r="G23" s="47">
        <f>+'4.2.1.2.2'!G23/'4.2.1.2.2'!$K23</f>
        <v>0.10821098423056008</v>
      </c>
      <c r="H23" s="47">
        <f>+'4.2.1.2.2'!H23/'4.2.1.2.2'!$K23</f>
        <v>0.26802610114192493</v>
      </c>
      <c r="I23" s="47">
        <f>+'4.2.1.2.2'!I23/'4.2.1.2.2'!$K23</f>
        <v>7.9771615008156604E-2</v>
      </c>
      <c r="J23" s="48">
        <f>+'4.2.1.2.2'!J23/'4.2.1.2.2'!$K23</f>
        <v>0</v>
      </c>
      <c r="K23" s="108">
        <f t="shared" si="0"/>
        <v>1</v>
      </c>
    </row>
    <row r="24" spans="1:11">
      <c r="A24" s="260">
        <v>1994</v>
      </c>
      <c r="B24" s="12" t="s">
        <v>1</v>
      </c>
      <c r="C24" s="45">
        <f>+'4.2.1.2.2'!C24/'4.2.1.2.2'!$K24</f>
        <v>4.8697638282110677E-2</v>
      </c>
      <c r="D24" s="45">
        <f>+'4.2.1.2.2'!D24/'4.2.1.2.2'!$K24</f>
        <v>1.0086041982190649E-2</v>
      </c>
      <c r="E24" s="49">
        <f>+'4.2.1.2.2'!E24/'4.2.1.2.2'!$K24</f>
        <v>0.15840654892274883</v>
      </c>
      <c r="F24" s="45">
        <f>+'4.2.1.2.2'!F24/'4.2.1.2.2'!$K24</f>
        <v>0.31056346447002986</v>
      </c>
      <c r="G24" s="45">
        <f>+'4.2.1.2.2'!G24/'4.2.1.2.2'!$K24</f>
        <v>0.11144148226948072</v>
      </c>
      <c r="H24" s="45">
        <f>+'4.2.1.2.2'!H24/'4.2.1.2.2'!$K24</f>
        <v>0.27281815398453113</v>
      </c>
      <c r="I24" s="45">
        <f>+'4.2.1.2.2'!I24/'4.2.1.2.2'!$K24</f>
        <v>8.7986670088908148E-2</v>
      </c>
      <c r="J24" s="46">
        <f>+'4.2.1.2.2'!J24/'4.2.1.2.2'!$K24</f>
        <v>0</v>
      </c>
      <c r="K24" s="106">
        <f t="shared" si="0"/>
        <v>1</v>
      </c>
    </row>
    <row r="25" spans="1:11">
      <c r="A25" s="256"/>
      <c r="B25" s="10" t="s">
        <v>2</v>
      </c>
      <c r="C25" s="22">
        <f>+'4.2.1.2.2'!C25/'4.2.1.2.2'!$K25</f>
        <v>4.8453480599526803E-2</v>
      </c>
      <c r="D25" s="22">
        <f>+'4.2.1.2.2'!D25/'4.2.1.2.2'!$K25</f>
        <v>1.0227647619952887E-2</v>
      </c>
      <c r="E25" s="50">
        <f>+'4.2.1.2.2'!E25/'4.2.1.2.2'!$K25</f>
        <v>0.16287528834774972</v>
      </c>
      <c r="F25" s="22">
        <f>+'4.2.1.2.2'!F25/'4.2.1.2.2'!$K25</f>
        <v>0.31341347675393127</v>
      </c>
      <c r="G25" s="22">
        <f>+'4.2.1.2.2'!G25/'4.2.1.2.2'!$K25</f>
        <v>0.10796560518812767</v>
      </c>
      <c r="H25" s="22">
        <f>+'4.2.1.2.2'!H25/'4.2.1.2.2'!$K25</f>
        <v>0.26687768008314566</v>
      </c>
      <c r="I25" s="22">
        <f>+'4.2.1.2.2'!I25/'4.2.1.2.2'!$K25</f>
        <v>9.018682140756594E-2</v>
      </c>
      <c r="J25" s="26">
        <f>+'4.2.1.2.2'!J25/'4.2.1.2.2'!$K25</f>
        <v>0</v>
      </c>
      <c r="K25" s="107">
        <f t="shared" si="0"/>
        <v>0.99999999999999989</v>
      </c>
    </row>
    <row r="26" spans="1:11">
      <c r="A26" s="256"/>
      <c r="B26" s="10" t="s">
        <v>3</v>
      </c>
      <c r="C26" s="22">
        <f>+'4.2.1.2.2'!C26/'4.2.1.2.2'!$K26</f>
        <v>4.4845283504336746E-2</v>
      </c>
      <c r="D26" s="22">
        <f>+'4.2.1.2.2'!D26/'4.2.1.2.2'!$K26</f>
        <v>1.0007241068390181E-2</v>
      </c>
      <c r="E26" s="50">
        <f>+'4.2.1.2.2'!E26/'4.2.1.2.2'!$K26</f>
        <v>0.16776845320536479</v>
      </c>
      <c r="F26" s="22">
        <f>+'4.2.1.2.2'!F26/'4.2.1.2.2'!$K26</f>
        <v>0.31391698453035721</v>
      </c>
      <c r="G26" s="22">
        <f>+'4.2.1.2.2'!G26/'4.2.1.2.2'!$K26</f>
        <v>0.10108918918817675</v>
      </c>
      <c r="H26" s="22">
        <f>+'4.2.1.2.2'!H26/'4.2.1.2.2'!$K26</f>
        <v>0.26281048602601165</v>
      </c>
      <c r="I26" s="22">
        <f>+'4.2.1.2.2'!I26/'4.2.1.2.2'!$K26</f>
        <v>9.9562362477362637E-2</v>
      </c>
      <c r="J26" s="26">
        <f>+'4.2.1.2.2'!J26/'4.2.1.2.2'!$K26</f>
        <v>0</v>
      </c>
      <c r="K26" s="107">
        <f t="shared" si="0"/>
        <v>1</v>
      </c>
    </row>
    <row r="27" spans="1:11">
      <c r="A27" s="256"/>
      <c r="B27" s="10" t="s">
        <v>4</v>
      </c>
      <c r="C27" s="22">
        <f>+'4.2.1.2.2'!C27/'4.2.1.2.2'!$K27</f>
        <v>5.4678693316960979E-2</v>
      </c>
      <c r="D27" s="22">
        <f>+'4.2.1.2.2'!D27/'4.2.1.2.2'!$K27</f>
        <v>8.2632273206274774E-3</v>
      </c>
      <c r="E27" s="50">
        <f>+'4.2.1.2.2'!E27/'4.2.1.2.2'!$K27</f>
        <v>0.1729336854944391</v>
      </c>
      <c r="F27" s="22">
        <f>+'4.2.1.2.2'!F27/'4.2.1.2.2'!$K27</f>
        <v>0.3078997317313546</v>
      </c>
      <c r="G27" s="22">
        <f>+'4.2.1.2.2'!G27/'4.2.1.2.2'!$K27</f>
        <v>0.12311598417089693</v>
      </c>
      <c r="H27" s="22">
        <f>+'4.2.1.2.2'!H27/'4.2.1.2.2'!$K27</f>
        <v>0.23288258958526592</v>
      </c>
      <c r="I27" s="22">
        <f>+'4.2.1.2.2'!I27/'4.2.1.2.2'!$K27</f>
        <v>0.10022608838045498</v>
      </c>
      <c r="J27" s="26">
        <f>+'4.2.1.2.2'!J27/'4.2.1.2.2'!$K27</f>
        <v>0</v>
      </c>
      <c r="K27" s="107">
        <f t="shared" si="0"/>
        <v>1</v>
      </c>
    </row>
    <row r="28" spans="1:11">
      <c r="A28" s="256"/>
      <c r="B28" s="10" t="s">
        <v>5</v>
      </c>
      <c r="C28" s="22">
        <f>+'4.2.1.2.2'!C28/'4.2.1.2.2'!$K28</f>
        <v>6.2481191347228293E-2</v>
      </c>
      <c r="D28" s="22">
        <f>+'4.2.1.2.2'!D28/'4.2.1.2.2'!$K28</f>
        <v>1.5026869365233521E-2</v>
      </c>
      <c r="E28" s="50">
        <f>+'4.2.1.2.2'!E28/'4.2.1.2.2'!$K28</f>
        <v>0.16746316465858149</v>
      </c>
      <c r="F28" s="22">
        <f>+'4.2.1.2.2'!F28/'4.2.1.2.2'!$K28</f>
        <v>0.29205304013376854</v>
      </c>
      <c r="G28" s="22">
        <f>+'4.2.1.2.2'!G28/'4.2.1.2.2'!$K28</f>
        <v>0.12425873636733795</v>
      </c>
      <c r="H28" s="22">
        <f>+'4.2.1.2.2'!H28/'4.2.1.2.2'!$K28</f>
        <v>0.24092555031483948</v>
      </c>
      <c r="I28" s="22">
        <f>+'4.2.1.2.2'!I28/'4.2.1.2.2'!$K28</f>
        <v>9.7791447813010704E-2</v>
      </c>
      <c r="J28" s="26">
        <f>+'4.2.1.2.2'!J28/'4.2.1.2.2'!$K28</f>
        <v>0</v>
      </c>
      <c r="K28" s="107">
        <f t="shared" si="0"/>
        <v>1</v>
      </c>
    </row>
    <row r="29" spans="1:11">
      <c r="A29" s="256"/>
      <c r="B29" s="10" t="s">
        <v>6</v>
      </c>
      <c r="C29" s="22">
        <f>+'4.2.1.2.2'!C29/'4.2.1.2.2'!$K29</f>
        <v>5.8932394745596944E-2</v>
      </c>
      <c r="D29" s="22">
        <f>+'4.2.1.2.2'!D29/'4.2.1.2.2'!$K29</f>
        <v>1.598804586395057E-2</v>
      </c>
      <c r="E29" s="50">
        <f>+'4.2.1.2.2'!E29/'4.2.1.2.2'!$K29</f>
        <v>0.15023335547152766</v>
      </c>
      <c r="F29" s="22">
        <f>+'4.2.1.2.2'!F29/'4.2.1.2.2'!$K29</f>
        <v>0.32129307261922541</v>
      </c>
      <c r="G29" s="22">
        <f>+'4.2.1.2.2'!G29/'4.2.1.2.2'!$K29</f>
        <v>0.11740612065258867</v>
      </c>
      <c r="H29" s="22">
        <f>+'4.2.1.2.2'!H29/'4.2.1.2.2'!$K29</f>
        <v>0.24517418733801211</v>
      </c>
      <c r="I29" s="22">
        <f>+'4.2.1.2.2'!I29/'4.2.1.2.2'!$K29</f>
        <v>9.0972823309098658E-2</v>
      </c>
      <c r="J29" s="26">
        <f>+'4.2.1.2.2'!J29/'4.2.1.2.2'!$K29</f>
        <v>0</v>
      </c>
      <c r="K29" s="107">
        <f t="shared" si="0"/>
        <v>1</v>
      </c>
    </row>
    <row r="30" spans="1:11">
      <c r="A30" s="256"/>
      <c r="B30" s="10" t="s">
        <v>7</v>
      </c>
      <c r="C30" s="22">
        <f>+'4.2.1.2.2'!C30/'4.2.1.2.2'!$K30</f>
        <v>5.9783092160059038E-2</v>
      </c>
      <c r="D30" s="22">
        <f>+'4.2.1.2.2'!D30/'4.2.1.2.2'!$K30</f>
        <v>1.6605048743505161E-2</v>
      </c>
      <c r="E30" s="50">
        <f>+'4.2.1.2.2'!E30/'4.2.1.2.2'!$K30</f>
        <v>0.14124969124953965</v>
      </c>
      <c r="F30" s="22">
        <f>+'4.2.1.2.2'!F30/'4.2.1.2.2'!$K30</f>
        <v>0.32373608232226059</v>
      </c>
      <c r="G30" s="22">
        <f>+'4.2.1.2.2'!G30/'4.2.1.2.2'!$K30</f>
        <v>0.11875301899057317</v>
      </c>
      <c r="H30" s="22">
        <f>+'4.2.1.2.2'!H30/'4.2.1.2.2'!$K30</f>
        <v>0.25096543557547002</v>
      </c>
      <c r="I30" s="22">
        <f>+'4.2.1.2.2'!I30/'4.2.1.2.2'!$K30</f>
        <v>8.8907630958592332E-2</v>
      </c>
      <c r="J30" s="26">
        <f>+'4.2.1.2.2'!J30/'4.2.1.2.2'!$K30</f>
        <v>0</v>
      </c>
      <c r="K30" s="107">
        <f t="shared" si="0"/>
        <v>1</v>
      </c>
    </row>
    <row r="31" spans="1:11">
      <c r="A31" s="256"/>
      <c r="B31" s="10" t="s">
        <v>8</v>
      </c>
      <c r="C31" s="22">
        <f>+'4.2.1.2.2'!C31/'4.2.1.2.2'!$K31</f>
        <v>6.1139301588628271E-2</v>
      </c>
      <c r="D31" s="22">
        <f>+'4.2.1.2.2'!D31/'4.2.1.2.2'!$K31</f>
        <v>1.7379815734182551E-2</v>
      </c>
      <c r="E31" s="50">
        <f>+'4.2.1.2.2'!E31/'4.2.1.2.2'!$K31</f>
        <v>0.15092480074944373</v>
      </c>
      <c r="F31" s="22">
        <f>+'4.2.1.2.2'!F31/'4.2.1.2.2'!$K31</f>
        <v>0.32261427699859457</v>
      </c>
      <c r="G31" s="22">
        <f>+'4.2.1.2.2'!G31/'4.2.1.2.2'!$K31</f>
        <v>0.11418373168208455</v>
      </c>
      <c r="H31" s="22">
        <f>+'4.2.1.2.2'!H31/'4.2.1.2.2'!$K31</f>
        <v>0.24578062446823168</v>
      </c>
      <c r="I31" s="22">
        <f>+'4.2.1.2.2'!I31/'4.2.1.2.2'!$K31</f>
        <v>8.7977448778834663E-2</v>
      </c>
      <c r="J31" s="26">
        <f>+'4.2.1.2.2'!J31/'4.2.1.2.2'!$K31</f>
        <v>0</v>
      </c>
      <c r="K31" s="107">
        <f t="shared" si="0"/>
        <v>1</v>
      </c>
    </row>
    <row r="32" spans="1:11">
      <c r="A32" s="256"/>
      <c r="B32" s="10" t="s">
        <v>9</v>
      </c>
      <c r="C32" s="22">
        <f>+'4.2.1.2.2'!C32/'4.2.1.2.2'!$K32</f>
        <v>6.5272291687040671E-2</v>
      </c>
      <c r="D32" s="22">
        <f>+'4.2.1.2.2'!D32/'4.2.1.2.2'!$K32</f>
        <v>2.0013938868751673E-2</v>
      </c>
      <c r="E32" s="50">
        <f>+'4.2.1.2.2'!E32/'4.2.1.2.2'!$K32</f>
        <v>0.14817456777042773</v>
      </c>
      <c r="F32" s="22">
        <f>+'4.2.1.2.2'!F32/'4.2.1.2.2'!$K32</f>
        <v>0.30894397380134181</v>
      </c>
      <c r="G32" s="22">
        <f>+'4.2.1.2.2'!G32/'4.2.1.2.2'!$K32</f>
        <v>0.11916826302973062</v>
      </c>
      <c r="H32" s="22">
        <f>+'4.2.1.2.2'!H32/'4.2.1.2.2'!$K32</f>
        <v>0.24854104705727922</v>
      </c>
      <c r="I32" s="22">
        <f>+'4.2.1.2.2'!I32/'4.2.1.2.2'!$K32</f>
        <v>8.9885917785428232E-2</v>
      </c>
      <c r="J32" s="26">
        <f>+'4.2.1.2.2'!J32/'4.2.1.2.2'!$K32</f>
        <v>0</v>
      </c>
      <c r="K32" s="107">
        <f t="shared" si="0"/>
        <v>0.99999999999999989</v>
      </c>
    </row>
    <row r="33" spans="1:12">
      <c r="A33" s="256"/>
      <c r="B33" s="10" t="s">
        <v>10</v>
      </c>
      <c r="C33" s="22">
        <f>+'4.2.1.2.2'!C33/'4.2.1.2.2'!$K33</f>
        <v>6.5904055655425148E-2</v>
      </c>
      <c r="D33" s="22">
        <f>+'4.2.1.2.2'!D33/'4.2.1.2.2'!$K33</f>
        <v>2.1978518330006042E-2</v>
      </c>
      <c r="E33" s="50">
        <f>+'4.2.1.2.2'!E33/'4.2.1.2.2'!$K33</f>
        <v>0.14812134945602751</v>
      </c>
      <c r="F33" s="22">
        <f>+'4.2.1.2.2'!F33/'4.2.1.2.2'!$K33</f>
        <v>0.30776470864495514</v>
      </c>
      <c r="G33" s="22">
        <f>+'4.2.1.2.2'!G33/'4.2.1.2.2'!$K33</f>
        <v>0.12370783179916095</v>
      </c>
      <c r="H33" s="22">
        <f>+'4.2.1.2.2'!H33/'4.2.1.2.2'!$K33</f>
        <v>0.24380222115433101</v>
      </c>
      <c r="I33" s="22">
        <f>+'4.2.1.2.2'!I33/'4.2.1.2.2'!$K33</f>
        <v>8.8721314960094194E-2</v>
      </c>
      <c r="J33" s="26">
        <f>+'4.2.1.2.2'!J33/'4.2.1.2.2'!$K33</f>
        <v>0</v>
      </c>
      <c r="K33" s="107">
        <f t="shared" si="0"/>
        <v>1</v>
      </c>
    </row>
    <row r="34" spans="1:12">
      <c r="A34" s="256"/>
      <c r="B34" s="10" t="s">
        <v>11</v>
      </c>
      <c r="C34" s="22">
        <f>+'4.2.1.2.2'!C34/'4.2.1.2.2'!$K34</f>
        <v>7.0036074651336211E-2</v>
      </c>
      <c r="D34" s="22">
        <f>+'4.2.1.2.2'!D34/'4.2.1.2.2'!$K34</f>
        <v>2.2761733783970225E-2</v>
      </c>
      <c r="E34" s="50">
        <f>+'4.2.1.2.2'!E34/'4.2.1.2.2'!$K34</f>
        <v>0.15413406870773691</v>
      </c>
      <c r="F34" s="22">
        <f>+'4.2.1.2.2'!F34/'4.2.1.2.2'!$K34</f>
        <v>0.29688371553673104</v>
      </c>
      <c r="G34" s="22">
        <f>+'4.2.1.2.2'!G34/'4.2.1.2.2'!$K34</f>
        <v>0.1252878058029234</v>
      </c>
      <c r="H34" s="22">
        <f>+'4.2.1.2.2'!H34/'4.2.1.2.2'!$K34</f>
        <v>0.24398212688086307</v>
      </c>
      <c r="I34" s="22">
        <f>+'4.2.1.2.2'!I34/'4.2.1.2.2'!$K34</f>
        <v>8.6914474636439115E-2</v>
      </c>
      <c r="J34" s="26">
        <f>+'4.2.1.2.2'!J34/'4.2.1.2.2'!$K34</f>
        <v>0</v>
      </c>
      <c r="K34" s="107">
        <f t="shared" si="0"/>
        <v>1</v>
      </c>
    </row>
    <row r="35" spans="1:12" ht="15" thickBot="1">
      <c r="A35" s="261"/>
      <c r="B35" s="11" t="s">
        <v>12</v>
      </c>
      <c r="C35" s="47">
        <f>+'4.2.1.2.2'!C35/'4.2.1.2.2'!$K35</f>
        <v>7.664805251735439E-2</v>
      </c>
      <c r="D35" s="47">
        <f>+'4.2.1.2.2'!D35/'4.2.1.2.2'!$K35</f>
        <v>2.4363234709541385E-2</v>
      </c>
      <c r="E35" s="51">
        <f>+'4.2.1.2.2'!E35/'4.2.1.2.2'!$K35</f>
        <v>0.15310401545335767</v>
      </c>
      <c r="F35" s="47">
        <f>+'4.2.1.2.2'!F35/'4.2.1.2.2'!$K35</f>
        <v>0.2790633354679114</v>
      </c>
      <c r="G35" s="47">
        <f>+'4.2.1.2.2'!G35/'4.2.1.2.2'!$K35</f>
        <v>0.13558242894335243</v>
      </c>
      <c r="H35" s="47">
        <f>+'4.2.1.2.2'!H35/'4.2.1.2.2'!$K35</f>
        <v>0.24369286047603111</v>
      </c>
      <c r="I35" s="47">
        <f>+'4.2.1.2.2'!I35/'4.2.1.2.2'!$K35</f>
        <v>8.7546072432451605E-2</v>
      </c>
      <c r="J35" s="48">
        <f>+'4.2.1.2.2'!J35/'4.2.1.2.2'!$K35</f>
        <v>0</v>
      </c>
      <c r="K35" s="108">
        <f t="shared" si="0"/>
        <v>1</v>
      </c>
    </row>
    <row r="36" spans="1:12">
      <c r="A36" s="260">
        <v>1995</v>
      </c>
      <c r="B36" s="12" t="s">
        <v>1</v>
      </c>
      <c r="C36" s="45">
        <f>+'4.2.1.2.2'!C36/'4.2.1.2.2'!$K36</f>
        <v>7.3190005371419592E-2</v>
      </c>
      <c r="D36" s="45">
        <f>+'4.2.1.2.2'!D36/'4.2.1.2.2'!$K36</f>
        <v>2.4092223651862869E-2</v>
      </c>
      <c r="E36" s="49">
        <f>+'4.2.1.2.2'!E36/'4.2.1.2.2'!$K36</f>
        <v>0.13566167485680966</v>
      </c>
      <c r="F36" s="45">
        <f>+'4.2.1.2.2'!F36/'4.2.1.2.2'!$K36</f>
        <v>0.33410036812889055</v>
      </c>
      <c r="G36" s="45">
        <f>+'4.2.1.2.2'!G36/'4.2.1.2.2'!$K36</f>
        <v>0.12761787746727177</v>
      </c>
      <c r="H36" s="45">
        <f>+'4.2.1.2.2'!H36/'4.2.1.2.2'!$K36</f>
        <v>0.22835902671568678</v>
      </c>
      <c r="I36" s="45">
        <f>+'4.2.1.2.2'!I36/'4.2.1.2.2'!$K36</f>
        <v>7.6978823808058816E-2</v>
      </c>
      <c r="J36" s="46">
        <f>+'4.2.1.2.2'!J36/'4.2.1.2.2'!$K36</f>
        <v>0</v>
      </c>
      <c r="K36" s="106">
        <f t="shared" si="0"/>
        <v>1</v>
      </c>
    </row>
    <row r="37" spans="1:12">
      <c r="A37" s="256"/>
      <c r="B37" s="10" t="s">
        <v>2</v>
      </c>
      <c r="C37" s="22">
        <f>+'4.2.1.2.2'!C37/'4.2.1.2.2'!$K37</f>
        <v>7.6636825852194529E-2</v>
      </c>
      <c r="D37" s="22">
        <f>+'4.2.1.2.2'!D37/'4.2.1.2.2'!$K37</f>
        <v>2.3271645252903476E-2</v>
      </c>
      <c r="E37" s="50">
        <f>+'4.2.1.2.2'!E37/'4.2.1.2.2'!$K37</f>
        <v>0.13909838441317632</v>
      </c>
      <c r="F37" s="22">
        <f>+'4.2.1.2.2'!F37/'4.2.1.2.2'!$K37</f>
        <v>0.34657041334204369</v>
      </c>
      <c r="G37" s="22">
        <f>+'4.2.1.2.2'!G37/'4.2.1.2.2'!$K37</f>
        <v>0.11831904592714851</v>
      </c>
      <c r="H37" s="22">
        <f>+'4.2.1.2.2'!H37/'4.2.1.2.2'!$K37</f>
        <v>0.22483226258897698</v>
      </c>
      <c r="I37" s="22">
        <f>+'4.2.1.2.2'!I37/'4.2.1.2.2'!$K37</f>
        <v>7.1271422623556471E-2</v>
      </c>
      <c r="J37" s="26">
        <f>+'4.2.1.2.2'!J37/'4.2.1.2.2'!$K37</f>
        <v>0</v>
      </c>
      <c r="K37" s="107">
        <f t="shared" si="0"/>
        <v>1</v>
      </c>
    </row>
    <row r="38" spans="1:12">
      <c r="A38" s="256"/>
      <c r="B38" s="10" t="s">
        <v>3</v>
      </c>
      <c r="C38" s="22">
        <f>+'4.2.1.2.2'!C38/'4.2.1.2.2'!$K38</f>
        <v>7.6203822964066789E-2</v>
      </c>
      <c r="D38" s="22">
        <f>+'4.2.1.2.2'!D38/'4.2.1.2.2'!$K38</f>
        <v>2.2573681472362002E-2</v>
      </c>
      <c r="E38" s="50">
        <f>+'4.2.1.2.2'!E38/'4.2.1.2.2'!$K38</f>
        <v>0.14092871916541611</v>
      </c>
      <c r="F38" s="22">
        <f>+'4.2.1.2.2'!F38/'4.2.1.2.2'!$K38</f>
        <v>0.34796482156637476</v>
      </c>
      <c r="G38" s="22">
        <f>+'4.2.1.2.2'!G38/'4.2.1.2.2'!$K38</f>
        <v>0.1135226958318499</v>
      </c>
      <c r="H38" s="22">
        <f>+'4.2.1.2.2'!H38/'4.2.1.2.2'!$K38</f>
        <v>0.22504839707346655</v>
      </c>
      <c r="I38" s="22">
        <f>+'4.2.1.2.2'!I38/'4.2.1.2.2'!$K38</f>
        <v>7.3757861926463872E-2</v>
      </c>
      <c r="J38" s="26">
        <f>+'4.2.1.2.2'!J38/'4.2.1.2.2'!$K38</f>
        <v>0</v>
      </c>
      <c r="K38" s="107">
        <f t="shared" si="0"/>
        <v>1</v>
      </c>
    </row>
    <row r="39" spans="1:12">
      <c r="A39" s="256"/>
      <c r="B39" s="10" t="s">
        <v>4</v>
      </c>
      <c r="C39" s="22">
        <f>+'4.2.1.2.2'!C39/'4.2.1.2.2'!$K39</f>
        <v>7.5228382741576366E-2</v>
      </c>
      <c r="D39" s="22">
        <f>+'4.2.1.2.2'!D39/'4.2.1.2.2'!$K39</f>
        <v>2.2621841551787269E-2</v>
      </c>
      <c r="E39" s="50">
        <f>+'4.2.1.2.2'!E39/'4.2.1.2.2'!$K39</f>
        <v>0.13877902227064756</v>
      </c>
      <c r="F39" s="22">
        <f>+'4.2.1.2.2'!F39/'4.2.1.2.2'!$K39</f>
        <v>0.35764947132041108</v>
      </c>
      <c r="G39" s="22">
        <f>+'4.2.1.2.2'!G39/'4.2.1.2.2'!$K39</f>
        <v>0.11351097120573786</v>
      </c>
      <c r="H39" s="22">
        <f>+'4.2.1.2.2'!H39/'4.2.1.2.2'!$K39</f>
        <v>0.21785584122556775</v>
      </c>
      <c r="I39" s="22">
        <f>+'4.2.1.2.2'!I39/'4.2.1.2.2'!$K39</f>
        <v>7.1125897074564889E-2</v>
      </c>
      <c r="J39" s="26">
        <f>+'4.2.1.2.2'!J39/'4.2.1.2.2'!$K39</f>
        <v>3.2285726097072099E-3</v>
      </c>
      <c r="K39" s="107">
        <f t="shared" si="0"/>
        <v>0.99999999999999989</v>
      </c>
    </row>
    <row r="40" spans="1:12">
      <c r="A40" s="256"/>
      <c r="B40" s="10" t="s">
        <v>5</v>
      </c>
      <c r="C40" s="22">
        <f>+'4.2.1.2.2'!C40/'4.2.1.2.2'!$K40</f>
        <v>7.8042874159420725E-2</v>
      </c>
      <c r="D40" s="22">
        <f>+'4.2.1.2.2'!D40/'4.2.1.2.2'!$K40</f>
        <v>2.4978538228558146E-2</v>
      </c>
      <c r="E40" s="50">
        <f>+'4.2.1.2.2'!E40/'4.2.1.2.2'!$K40</f>
        <v>0.12717194733398068</v>
      </c>
      <c r="F40" s="22">
        <f>+'4.2.1.2.2'!F40/'4.2.1.2.2'!$K40</f>
        <v>0.36370739994948303</v>
      </c>
      <c r="G40" s="22">
        <f>+'4.2.1.2.2'!G40/'4.2.1.2.2'!$K40</f>
        <v>0.11421821014475672</v>
      </c>
      <c r="H40" s="22">
        <f>+'4.2.1.2.2'!H40/'4.2.1.2.2'!$K40</f>
        <v>0.20498064713346145</v>
      </c>
      <c r="I40" s="22">
        <f>+'4.2.1.2.2'!I40/'4.2.1.2.2'!$K40</f>
        <v>7.1978021759841068E-2</v>
      </c>
      <c r="J40" s="26">
        <f>+'4.2.1.2.2'!J40/'4.2.1.2.2'!$K40</f>
        <v>1.4922361290498185E-2</v>
      </c>
      <c r="K40" s="107">
        <f t="shared" si="0"/>
        <v>1</v>
      </c>
      <c r="L40" s="19"/>
    </row>
    <row r="41" spans="1:12">
      <c r="A41" s="256"/>
      <c r="B41" s="10" t="s">
        <v>6</v>
      </c>
      <c r="C41" s="22">
        <f>+'4.2.1.2.2'!C41/'4.2.1.2.2'!$K41</f>
        <v>7.1017528588535592E-2</v>
      </c>
      <c r="D41" s="22">
        <f>+'4.2.1.2.2'!D41/'4.2.1.2.2'!$K41</f>
        <v>2.2222451883256916E-2</v>
      </c>
      <c r="E41" s="50">
        <f>+'4.2.1.2.2'!E41/'4.2.1.2.2'!$K41</f>
        <v>0.1528978715194608</v>
      </c>
      <c r="F41" s="22">
        <f>+'4.2.1.2.2'!F41/'4.2.1.2.2'!$K41</f>
        <v>0.33299827238058893</v>
      </c>
      <c r="G41" s="22">
        <f>+'4.2.1.2.2'!G41/'4.2.1.2.2'!$K41</f>
        <v>0.10429579019764053</v>
      </c>
      <c r="H41" s="22">
        <f>+'4.2.1.2.2'!H41/'4.2.1.2.2'!$K41</f>
        <v>0.24010689218067924</v>
      </c>
      <c r="I41" s="22">
        <f>+'4.2.1.2.2'!I41/'4.2.1.2.2'!$K41</f>
        <v>6.5573211567815731E-2</v>
      </c>
      <c r="J41" s="26">
        <f>+'4.2.1.2.2'!J41/'4.2.1.2.2'!$K41</f>
        <v>1.0887981682022235E-2</v>
      </c>
      <c r="K41" s="107">
        <f t="shared" si="0"/>
        <v>1</v>
      </c>
    </row>
    <row r="42" spans="1:12">
      <c r="A42" s="256"/>
      <c r="B42" s="10" t="s">
        <v>7</v>
      </c>
      <c r="C42" s="22">
        <f>+'4.2.1.2.2'!C42/'4.2.1.2.2'!$K42</f>
        <v>7.1413661379539264E-2</v>
      </c>
      <c r="D42" s="22">
        <f>+'4.2.1.2.2'!D42/'4.2.1.2.2'!$K42</f>
        <v>2.2856426177090865E-2</v>
      </c>
      <c r="E42" s="50">
        <f>+'4.2.1.2.2'!E42/'4.2.1.2.2'!$K42</f>
        <v>0.15757787860875497</v>
      </c>
      <c r="F42" s="22">
        <f>+'4.2.1.2.2'!F42/'4.2.1.2.2'!$K42</f>
        <v>0.32459548570459323</v>
      </c>
      <c r="G42" s="22">
        <f>+'4.2.1.2.2'!G42/'4.2.1.2.2'!$K42</f>
        <v>0.10398923627486337</v>
      </c>
      <c r="H42" s="22">
        <f>+'4.2.1.2.2'!H42/'4.2.1.2.2'!$K42</f>
        <v>0.24025467786391025</v>
      </c>
      <c r="I42" s="22">
        <f>+'4.2.1.2.2'!I42/'4.2.1.2.2'!$K42</f>
        <v>6.3866954842625501E-2</v>
      </c>
      <c r="J42" s="26">
        <f>+'4.2.1.2.2'!J42/'4.2.1.2.2'!$K42</f>
        <v>1.5445679148622528E-2</v>
      </c>
      <c r="K42" s="107">
        <f t="shared" si="0"/>
        <v>1</v>
      </c>
    </row>
    <row r="43" spans="1:12">
      <c r="A43" s="256"/>
      <c r="B43" s="10" t="s">
        <v>8</v>
      </c>
      <c r="C43" s="22">
        <f>+'4.2.1.2.2'!C43/'4.2.1.2.2'!$K43</f>
        <v>6.8589237339102313E-2</v>
      </c>
      <c r="D43" s="22">
        <f>+'4.2.1.2.2'!D43/'4.2.1.2.2'!$K43</f>
        <v>2.3059978298619926E-2</v>
      </c>
      <c r="E43" s="50">
        <f>+'4.2.1.2.2'!E43/'4.2.1.2.2'!$K43</f>
        <v>0.16221492318562078</v>
      </c>
      <c r="F43" s="22">
        <f>+'4.2.1.2.2'!F43/'4.2.1.2.2'!$K43</f>
        <v>0.32319622588762048</v>
      </c>
      <c r="G43" s="22">
        <f>+'4.2.1.2.2'!G43/'4.2.1.2.2'!$K43</f>
        <v>0.10287037650829609</v>
      </c>
      <c r="H43" s="22">
        <f>+'4.2.1.2.2'!H43/'4.2.1.2.2'!$K43</f>
        <v>0.24485681662333839</v>
      </c>
      <c r="I43" s="22">
        <f>+'4.2.1.2.2'!I43/'4.2.1.2.2'!$K43</f>
        <v>6.3346911929560934E-2</v>
      </c>
      <c r="J43" s="26">
        <f>+'4.2.1.2.2'!J43/'4.2.1.2.2'!$K43</f>
        <v>1.1865530227841101E-2</v>
      </c>
      <c r="K43" s="107">
        <f t="shared" si="0"/>
        <v>1.0000000000000002</v>
      </c>
    </row>
    <row r="44" spans="1:12">
      <c r="A44" s="256"/>
      <c r="B44" s="10" t="s">
        <v>9</v>
      </c>
      <c r="C44" s="22">
        <f>+'4.2.1.2.2'!C44/'4.2.1.2.2'!$K44</f>
        <v>6.9720765944688748E-2</v>
      </c>
      <c r="D44" s="22">
        <f>+'4.2.1.2.2'!D44/'4.2.1.2.2'!$K44</f>
        <v>2.376860135078766E-2</v>
      </c>
      <c r="E44" s="50">
        <f>+'4.2.1.2.2'!E44/'4.2.1.2.2'!$K44</f>
        <v>0.16437432227732723</v>
      </c>
      <c r="F44" s="22">
        <f>+'4.2.1.2.2'!F44/'4.2.1.2.2'!$K44</f>
        <v>0.32310892624131349</v>
      </c>
      <c r="G44" s="22">
        <f>+'4.2.1.2.2'!G44/'4.2.1.2.2'!$K44</f>
        <v>0.10365854924140135</v>
      </c>
      <c r="H44" s="22">
        <f>+'4.2.1.2.2'!H44/'4.2.1.2.2'!$K44</f>
        <v>0.24293713184031923</v>
      </c>
      <c r="I44" s="22">
        <f>+'4.2.1.2.2'!I44/'4.2.1.2.2'!$K44</f>
        <v>6.2580458148348977E-2</v>
      </c>
      <c r="J44" s="26">
        <f>+'4.2.1.2.2'!J44/'4.2.1.2.2'!$K44</f>
        <v>9.8512449558133264E-3</v>
      </c>
      <c r="K44" s="107">
        <f t="shared" si="0"/>
        <v>1</v>
      </c>
    </row>
    <row r="45" spans="1:12">
      <c r="A45" s="256"/>
      <c r="B45" s="10" t="s">
        <v>10</v>
      </c>
      <c r="C45" s="22">
        <f>+'4.2.1.2.2'!C45/'4.2.1.2.2'!$K45</f>
        <v>7.0596933930024211E-2</v>
      </c>
      <c r="D45" s="22">
        <f>+'4.2.1.2.2'!D45/'4.2.1.2.2'!$K45</f>
        <v>2.4340760676353965E-2</v>
      </c>
      <c r="E45" s="50">
        <f>+'4.2.1.2.2'!E45/'4.2.1.2.2'!$K45</f>
        <v>0.16567899982675446</v>
      </c>
      <c r="F45" s="22">
        <f>+'4.2.1.2.2'!F45/'4.2.1.2.2'!$K45</f>
        <v>0.32171987980425704</v>
      </c>
      <c r="G45" s="22">
        <f>+'4.2.1.2.2'!G45/'4.2.1.2.2'!$K45</f>
        <v>0.10356954506889482</v>
      </c>
      <c r="H45" s="22">
        <f>+'4.2.1.2.2'!H45/'4.2.1.2.2'!$K45</f>
        <v>0.24302334324015995</v>
      </c>
      <c r="I45" s="22">
        <f>+'4.2.1.2.2'!I45/'4.2.1.2.2'!$K45</f>
        <v>6.1420861929150396E-2</v>
      </c>
      <c r="J45" s="26">
        <f>+'4.2.1.2.2'!J45/'4.2.1.2.2'!$K45</f>
        <v>9.649675524405198E-3</v>
      </c>
      <c r="K45" s="107">
        <f t="shared" si="0"/>
        <v>1</v>
      </c>
    </row>
    <row r="46" spans="1:12">
      <c r="A46" s="256"/>
      <c r="B46" s="10" t="s">
        <v>11</v>
      </c>
      <c r="C46" s="22">
        <f>+'4.2.1.2.2'!C46/'4.2.1.2.2'!$K46</f>
        <v>7.1148960800089645E-2</v>
      </c>
      <c r="D46" s="22">
        <f>+'4.2.1.2.2'!D46/'4.2.1.2.2'!$K46</f>
        <v>2.4860655561413685E-2</v>
      </c>
      <c r="E46" s="50">
        <f>+'4.2.1.2.2'!E46/'4.2.1.2.2'!$K46</f>
        <v>0.16838010983575019</v>
      </c>
      <c r="F46" s="22">
        <f>+'4.2.1.2.2'!F46/'4.2.1.2.2'!$K46</f>
        <v>0.31980013562815118</v>
      </c>
      <c r="G46" s="22">
        <f>+'4.2.1.2.2'!G46/'4.2.1.2.2'!$K46</f>
        <v>0.10490850565796586</v>
      </c>
      <c r="H46" s="22">
        <f>+'4.2.1.2.2'!H46/'4.2.1.2.2'!$K46</f>
        <v>0.24140836538371277</v>
      </c>
      <c r="I46" s="22">
        <f>+'4.2.1.2.2'!I46/'4.2.1.2.2'!$K46</f>
        <v>6.1483999407295237E-2</v>
      </c>
      <c r="J46" s="26">
        <f>+'4.2.1.2.2'!J46/'4.2.1.2.2'!$K46</f>
        <v>8.0092677256214228E-3</v>
      </c>
      <c r="K46" s="107">
        <f t="shared" si="0"/>
        <v>0.99999999999999989</v>
      </c>
    </row>
    <row r="47" spans="1:12" ht="15" thickBot="1">
      <c r="A47" s="261"/>
      <c r="B47" s="11" t="s">
        <v>12</v>
      </c>
      <c r="C47" s="47">
        <f>+'4.2.1.2.2'!C47/'4.2.1.2.2'!$K47</f>
        <v>7.2432133345051719E-2</v>
      </c>
      <c r="D47" s="47">
        <f>+'4.2.1.2.2'!D47/'4.2.1.2.2'!$K47</f>
        <v>2.6377833907152166E-2</v>
      </c>
      <c r="E47" s="51">
        <f>+'4.2.1.2.2'!E47/'4.2.1.2.2'!$K47</f>
        <v>0.1636418911947787</v>
      </c>
      <c r="F47" s="47">
        <f>+'4.2.1.2.2'!F47/'4.2.1.2.2'!$K47</f>
        <v>0.31891110712006632</v>
      </c>
      <c r="G47" s="47">
        <f>+'4.2.1.2.2'!G47/'4.2.1.2.2'!$K47</f>
        <v>0.10635726049591704</v>
      </c>
      <c r="H47" s="47">
        <f>+'4.2.1.2.2'!H47/'4.2.1.2.2'!$K47</f>
        <v>0.24314626457315139</v>
      </c>
      <c r="I47" s="47">
        <f>+'4.2.1.2.2'!I47/'4.2.1.2.2'!$K47</f>
        <v>5.9612911114762496E-2</v>
      </c>
      <c r="J47" s="48">
        <f>+'4.2.1.2.2'!J47/'4.2.1.2.2'!$K47</f>
        <v>9.5205982491201654E-3</v>
      </c>
      <c r="K47" s="108">
        <f t="shared" si="0"/>
        <v>1</v>
      </c>
    </row>
    <row r="48" spans="1:12">
      <c r="A48" s="260">
        <v>1996</v>
      </c>
      <c r="B48" s="12" t="s">
        <v>1</v>
      </c>
      <c r="C48" s="45">
        <f>+'4.2.1.2.2'!C48/'4.2.1.2.2'!$K48</f>
        <v>7.3440590574915157E-2</v>
      </c>
      <c r="D48" s="45">
        <f>+'4.2.1.2.2'!D48/'4.2.1.2.2'!$K48</f>
        <v>3.039141887161613E-2</v>
      </c>
      <c r="E48" s="49">
        <f>+'4.2.1.2.2'!E48/'4.2.1.2.2'!$K48</f>
        <v>0.15555108413306135</v>
      </c>
      <c r="F48" s="45">
        <f>+'4.2.1.2.2'!F48/'4.2.1.2.2'!$K48</f>
        <v>0.31958852448492914</v>
      </c>
      <c r="G48" s="45">
        <f>+'4.2.1.2.2'!G48/'4.2.1.2.2'!$K48</f>
        <v>0.10871261986455531</v>
      </c>
      <c r="H48" s="45">
        <f>+'4.2.1.2.2'!H48/'4.2.1.2.2'!$K48</f>
        <v>0.24073740568487534</v>
      </c>
      <c r="I48" s="45">
        <f>+'4.2.1.2.2'!I48/'4.2.1.2.2'!$K48</f>
        <v>5.8330178744394674E-2</v>
      </c>
      <c r="J48" s="46">
        <f>+'4.2.1.2.2'!J48/'4.2.1.2.2'!$K48</f>
        <v>1.3248177641652889E-2</v>
      </c>
      <c r="K48" s="106">
        <f t="shared" si="0"/>
        <v>1</v>
      </c>
    </row>
    <row r="49" spans="1:11">
      <c r="A49" s="256"/>
      <c r="B49" s="10" t="s">
        <v>2</v>
      </c>
      <c r="C49" s="22">
        <f>+'4.2.1.2.2'!C49/'4.2.1.2.2'!$K49</f>
        <v>7.1125162880835646E-2</v>
      </c>
      <c r="D49" s="22">
        <f>+'4.2.1.2.2'!D49/'4.2.1.2.2'!$K49</f>
        <v>2.8610276136977968E-2</v>
      </c>
      <c r="E49" s="50">
        <f>+'4.2.1.2.2'!E49/'4.2.1.2.2'!$K49</f>
        <v>0.15842749760576794</v>
      </c>
      <c r="F49" s="22">
        <f>+'4.2.1.2.2'!F49/'4.2.1.2.2'!$K49</f>
        <v>0.32874200871088699</v>
      </c>
      <c r="G49" s="22">
        <f>+'4.2.1.2.2'!G49/'4.2.1.2.2'!$K49</f>
        <v>0.10807566835934335</v>
      </c>
      <c r="H49" s="22">
        <f>+'4.2.1.2.2'!H49/'4.2.1.2.2'!$K49</f>
        <v>0.2360961199493658</v>
      </c>
      <c r="I49" s="22">
        <f>+'4.2.1.2.2'!I49/'4.2.1.2.2'!$K49</f>
        <v>5.6927267148479579E-2</v>
      </c>
      <c r="J49" s="26">
        <f>+'4.2.1.2.2'!J49/'4.2.1.2.2'!$K49</f>
        <v>1.1995999208342687E-2</v>
      </c>
      <c r="K49" s="107">
        <f t="shared" si="0"/>
        <v>1</v>
      </c>
    </row>
    <row r="50" spans="1:11">
      <c r="A50" s="256"/>
      <c r="B50" s="10" t="s">
        <v>3</v>
      </c>
      <c r="C50" s="22">
        <f>+'4.2.1.2.2'!C50/'4.2.1.2.2'!$K50</f>
        <v>7.0037760938341673E-2</v>
      </c>
      <c r="D50" s="22">
        <f>+'4.2.1.2.2'!D50/'4.2.1.2.2'!$K50</f>
        <v>2.818496312903759E-2</v>
      </c>
      <c r="E50" s="50">
        <f>+'4.2.1.2.2'!E50/'4.2.1.2.2'!$K50</f>
        <v>0.16238081169578752</v>
      </c>
      <c r="F50" s="22">
        <f>+'4.2.1.2.2'!F50/'4.2.1.2.2'!$K50</f>
        <v>0.32944301686803146</v>
      </c>
      <c r="G50" s="22">
        <f>+'4.2.1.2.2'!G50/'4.2.1.2.2'!$K50</f>
        <v>0.10554997339220687</v>
      </c>
      <c r="H50" s="22">
        <f>+'4.2.1.2.2'!H50/'4.2.1.2.2'!$K50</f>
        <v>0.23619137873195956</v>
      </c>
      <c r="I50" s="22">
        <f>+'4.2.1.2.2'!I50/'4.2.1.2.2'!$K50</f>
        <v>6.0085611510667963E-2</v>
      </c>
      <c r="J50" s="26">
        <f>+'4.2.1.2.2'!J50/'4.2.1.2.2'!$K50</f>
        <v>8.1264837339673542E-3</v>
      </c>
      <c r="K50" s="107">
        <f t="shared" si="0"/>
        <v>0.99999999999999989</v>
      </c>
    </row>
    <row r="51" spans="1:11">
      <c r="A51" s="256"/>
      <c r="B51" s="10" t="s">
        <v>4</v>
      </c>
      <c r="C51" s="22">
        <f>+'4.2.1.2.2'!C51/'4.2.1.2.2'!$K51</f>
        <v>6.9390371061542583E-2</v>
      </c>
      <c r="D51" s="22">
        <f>+'4.2.1.2.2'!D51/'4.2.1.2.2'!$K51</f>
        <v>2.7288528790872971E-2</v>
      </c>
      <c r="E51" s="50">
        <f>+'4.2.1.2.2'!E51/'4.2.1.2.2'!$K51</f>
        <v>0.16502248275284151</v>
      </c>
      <c r="F51" s="22">
        <f>+'4.2.1.2.2'!F51/'4.2.1.2.2'!$K51</f>
        <v>0.32840983529384565</v>
      </c>
      <c r="G51" s="22">
        <f>+'4.2.1.2.2'!G51/'4.2.1.2.2'!$K51</f>
        <v>0.10448257748054156</v>
      </c>
      <c r="H51" s="22">
        <f>+'4.2.1.2.2'!H51/'4.2.1.2.2'!$K51</f>
        <v>0.23771494837707574</v>
      </c>
      <c r="I51" s="22">
        <f>+'4.2.1.2.2'!I51/'4.2.1.2.2'!$K51</f>
        <v>6.0177795535622906E-2</v>
      </c>
      <c r="J51" s="26">
        <f>+'4.2.1.2.2'!J51/'4.2.1.2.2'!$K51</f>
        <v>7.513460707657094E-3</v>
      </c>
      <c r="K51" s="107">
        <f t="shared" si="0"/>
        <v>1</v>
      </c>
    </row>
    <row r="52" spans="1:11">
      <c r="A52" s="256"/>
      <c r="B52" s="10" t="s">
        <v>5</v>
      </c>
      <c r="C52" s="22">
        <f>+'4.2.1.2.2'!C52/'4.2.1.2.2'!$K52</f>
        <v>6.9766293271609839E-2</v>
      </c>
      <c r="D52" s="22">
        <f>+'4.2.1.2.2'!D52/'4.2.1.2.2'!$K52</f>
        <v>2.6851409031061802E-2</v>
      </c>
      <c r="E52" s="50">
        <f>+'4.2.1.2.2'!E52/'4.2.1.2.2'!$K52</f>
        <v>0.16779195857501333</v>
      </c>
      <c r="F52" s="22">
        <f>+'4.2.1.2.2'!F52/'4.2.1.2.2'!$K52</f>
        <v>0.32612301859365067</v>
      </c>
      <c r="G52" s="22">
        <f>+'4.2.1.2.2'!G52/'4.2.1.2.2'!$K52</f>
        <v>0.10459926144597509</v>
      </c>
      <c r="H52" s="22">
        <f>+'4.2.1.2.2'!H52/'4.2.1.2.2'!$K52</f>
        <v>0.23679923458798083</v>
      </c>
      <c r="I52" s="22">
        <f>+'4.2.1.2.2'!I52/'4.2.1.2.2'!$K52</f>
        <v>6.092078837329129E-2</v>
      </c>
      <c r="J52" s="26">
        <f>+'4.2.1.2.2'!J52/'4.2.1.2.2'!$K52</f>
        <v>7.1480361214171827E-3</v>
      </c>
      <c r="K52" s="107">
        <f t="shared" si="0"/>
        <v>1</v>
      </c>
    </row>
    <row r="53" spans="1:11">
      <c r="A53" s="256"/>
      <c r="B53" s="10" t="s">
        <v>6</v>
      </c>
      <c r="C53" s="22">
        <f>+'4.2.1.2.2'!C53/'4.2.1.2.2'!$K53</f>
        <v>6.8589539265073732E-2</v>
      </c>
      <c r="D53" s="22">
        <f>+'4.2.1.2.2'!D53/'4.2.1.2.2'!$K53</f>
        <v>2.6177590342916335E-2</v>
      </c>
      <c r="E53" s="50">
        <f>+'4.2.1.2.2'!E53/'4.2.1.2.2'!$K53</f>
        <v>0.16494277188818843</v>
      </c>
      <c r="F53" s="22">
        <f>+'4.2.1.2.2'!F53/'4.2.1.2.2'!$K53</f>
        <v>0.33106936882466381</v>
      </c>
      <c r="G53" s="22">
        <f>+'4.2.1.2.2'!G53/'4.2.1.2.2'!$K53</f>
        <v>0.10454326825215651</v>
      </c>
      <c r="H53" s="22">
        <f>+'4.2.1.2.2'!H53/'4.2.1.2.2'!$K53</f>
        <v>0.23636873268870351</v>
      </c>
      <c r="I53" s="22">
        <f>+'4.2.1.2.2'!I53/'4.2.1.2.2'!$K53</f>
        <v>6.0778833062182708E-2</v>
      </c>
      <c r="J53" s="26">
        <f>+'4.2.1.2.2'!J53/'4.2.1.2.2'!$K53</f>
        <v>7.5298956761149722E-3</v>
      </c>
      <c r="K53" s="107">
        <f t="shared" si="0"/>
        <v>1</v>
      </c>
    </row>
    <row r="54" spans="1:11">
      <c r="A54" s="256"/>
      <c r="B54" s="10" t="s">
        <v>7</v>
      </c>
      <c r="C54" s="22">
        <f>+'4.2.1.2.2'!C54/'4.2.1.2.2'!$K54</f>
        <v>6.6465063511783135E-2</v>
      </c>
      <c r="D54" s="22">
        <f>+'4.2.1.2.2'!D54/'4.2.1.2.2'!$K54</f>
        <v>2.5446745212152792E-2</v>
      </c>
      <c r="E54" s="50">
        <f>+'4.2.1.2.2'!E54/'4.2.1.2.2'!$K54</f>
        <v>0.16740292554266653</v>
      </c>
      <c r="F54" s="22">
        <f>+'4.2.1.2.2'!F54/'4.2.1.2.2'!$K54</f>
        <v>0.32353559542087162</v>
      </c>
      <c r="G54" s="22">
        <f>+'4.2.1.2.2'!G54/'4.2.1.2.2'!$K54</f>
        <v>0.10505445857244762</v>
      </c>
      <c r="H54" s="22">
        <f>+'4.2.1.2.2'!H54/'4.2.1.2.2'!$K54</f>
        <v>0.24032434586566523</v>
      </c>
      <c r="I54" s="22">
        <f>+'4.2.1.2.2'!I54/'4.2.1.2.2'!$K54</f>
        <v>6.0246361932522426E-2</v>
      </c>
      <c r="J54" s="26">
        <f>+'4.2.1.2.2'!J54/'4.2.1.2.2'!$K54</f>
        <v>1.1524503941890647E-2</v>
      </c>
      <c r="K54" s="107">
        <f t="shared" si="0"/>
        <v>1</v>
      </c>
    </row>
    <row r="55" spans="1:11">
      <c r="A55" s="256"/>
      <c r="B55" s="10" t="s">
        <v>8</v>
      </c>
      <c r="C55" s="22">
        <f>+'4.2.1.2.2'!C55/'4.2.1.2.2'!$K55</f>
        <v>6.7006851690857697E-2</v>
      </c>
      <c r="D55" s="22">
        <f>+'4.2.1.2.2'!D55/'4.2.1.2.2'!$K55</f>
        <v>2.5670967064089542E-2</v>
      </c>
      <c r="E55" s="50">
        <f>+'4.2.1.2.2'!E55/'4.2.1.2.2'!$K55</f>
        <v>0.17061493990478002</v>
      </c>
      <c r="F55" s="22">
        <f>+'4.2.1.2.2'!F55/'4.2.1.2.2'!$K55</f>
        <v>0.32644351972183827</v>
      </c>
      <c r="G55" s="22">
        <f>+'4.2.1.2.2'!G55/'4.2.1.2.2'!$K55</f>
        <v>0.10453471146004474</v>
      </c>
      <c r="H55" s="22">
        <f>+'4.2.1.2.2'!H55/'4.2.1.2.2'!$K55</f>
        <v>0.23718331866667586</v>
      </c>
      <c r="I55" s="22">
        <f>+'4.2.1.2.2'!I55/'4.2.1.2.2'!$K55</f>
        <v>6.0379090778824959E-2</v>
      </c>
      <c r="J55" s="26">
        <f>+'4.2.1.2.2'!J55/'4.2.1.2.2'!$K55</f>
        <v>8.1666007128888985E-3</v>
      </c>
      <c r="K55" s="107">
        <f t="shared" si="0"/>
        <v>1</v>
      </c>
    </row>
    <row r="56" spans="1:11">
      <c r="A56" s="256"/>
      <c r="B56" s="10" t="s">
        <v>9</v>
      </c>
      <c r="C56" s="22">
        <f>+'4.2.1.2.2'!C56/'4.2.1.2.2'!$K56</f>
        <v>6.7030765434624245E-2</v>
      </c>
      <c r="D56" s="22">
        <f>+'4.2.1.2.2'!D56/'4.2.1.2.2'!$K56</f>
        <v>2.5567582593301094E-2</v>
      </c>
      <c r="E56" s="50">
        <f>+'4.2.1.2.2'!E56/'4.2.1.2.2'!$K56</f>
        <v>0.17079078359085692</v>
      </c>
      <c r="F56" s="22">
        <f>+'4.2.1.2.2'!F56/'4.2.1.2.2'!$K56</f>
        <v>0.32943080776145955</v>
      </c>
      <c r="G56" s="22">
        <f>+'4.2.1.2.2'!G56/'4.2.1.2.2'!$K56</f>
        <v>0.10330013214174022</v>
      </c>
      <c r="H56" s="22">
        <f>+'4.2.1.2.2'!H56/'4.2.1.2.2'!$K56</f>
        <v>0.23706701308997447</v>
      </c>
      <c r="I56" s="22">
        <f>+'4.2.1.2.2'!I56/'4.2.1.2.2'!$K56</f>
        <v>6.0908722509651389E-2</v>
      </c>
      <c r="J56" s="26">
        <f>+'4.2.1.2.2'!J56/'4.2.1.2.2'!$K56</f>
        <v>5.9041928783921272E-3</v>
      </c>
      <c r="K56" s="107">
        <f t="shared" si="0"/>
        <v>1</v>
      </c>
    </row>
    <row r="57" spans="1:11">
      <c r="A57" s="256"/>
      <c r="B57" s="10" t="s">
        <v>10</v>
      </c>
      <c r="C57" s="22">
        <f>+'4.2.1.2.2'!C57/'4.2.1.2.2'!$K57</f>
        <v>6.7725784137688178E-2</v>
      </c>
      <c r="D57" s="22">
        <f>+'4.2.1.2.2'!D57/'4.2.1.2.2'!$K57</f>
        <v>2.6845442182868325E-2</v>
      </c>
      <c r="E57" s="50">
        <f>+'4.2.1.2.2'!E57/'4.2.1.2.2'!$K57</f>
        <v>0.17494826749281486</v>
      </c>
      <c r="F57" s="22">
        <f>+'4.2.1.2.2'!F57/'4.2.1.2.2'!$K57</f>
        <v>0.32415599253883204</v>
      </c>
      <c r="G57" s="22">
        <f>+'4.2.1.2.2'!G57/'4.2.1.2.2'!$K57</f>
        <v>0.10198677431607242</v>
      </c>
      <c r="H57" s="22">
        <f>+'4.2.1.2.2'!H57/'4.2.1.2.2'!$K57</f>
        <v>0.2397657543873318</v>
      </c>
      <c r="I57" s="22">
        <f>+'4.2.1.2.2'!I57/'4.2.1.2.2'!$K57</f>
        <v>5.8572756895403713E-2</v>
      </c>
      <c r="J57" s="26">
        <f>+'4.2.1.2.2'!J57/'4.2.1.2.2'!$K57</f>
        <v>5.999228048988647E-3</v>
      </c>
      <c r="K57" s="107">
        <f t="shared" si="0"/>
        <v>1</v>
      </c>
    </row>
    <row r="58" spans="1:11">
      <c r="A58" s="256"/>
      <c r="B58" s="10" t="s">
        <v>11</v>
      </c>
      <c r="C58" s="22">
        <f>+'4.2.1.2.2'!C58/'4.2.1.2.2'!$K58</f>
        <v>6.8765819133383366E-2</v>
      </c>
      <c r="D58" s="22">
        <f>+'4.2.1.2.2'!D58/'4.2.1.2.2'!$K58</f>
        <v>2.7540437549982703E-2</v>
      </c>
      <c r="E58" s="50">
        <f>+'4.2.1.2.2'!E58/'4.2.1.2.2'!$K58</f>
        <v>0.17545724182667352</v>
      </c>
      <c r="F58" s="22">
        <f>+'4.2.1.2.2'!F58/'4.2.1.2.2'!$K58</f>
        <v>0.32416673334817048</v>
      </c>
      <c r="G58" s="22">
        <f>+'4.2.1.2.2'!G58/'4.2.1.2.2'!$K58</f>
        <v>0.10155859220136471</v>
      </c>
      <c r="H58" s="22">
        <f>+'4.2.1.2.2'!H58/'4.2.1.2.2'!$K58</f>
        <v>0.23905315100403082</v>
      </c>
      <c r="I58" s="22">
        <f>+'4.2.1.2.2'!I58/'4.2.1.2.2'!$K58</f>
        <v>5.7522635394285392E-2</v>
      </c>
      <c r="J58" s="26">
        <f>+'4.2.1.2.2'!J58/'4.2.1.2.2'!$K58</f>
        <v>5.9353895421090149E-3</v>
      </c>
      <c r="K58" s="107">
        <f t="shared" si="0"/>
        <v>0.99999999999999989</v>
      </c>
    </row>
    <row r="59" spans="1:11" ht="15" thickBot="1">
      <c r="A59" s="261"/>
      <c r="B59" s="11" t="s">
        <v>12</v>
      </c>
      <c r="C59" s="47">
        <f>+'4.2.1.2.2'!C59/'4.2.1.2.2'!$K59</f>
        <v>7.0259461881074625E-2</v>
      </c>
      <c r="D59" s="47">
        <f>+'4.2.1.2.2'!D59/'4.2.1.2.2'!$K59</f>
        <v>2.8648864855666107E-2</v>
      </c>
      <c r="E59" s="51">
        <f>+'4.2.1.2.2'!E59/'4.2.1.2.2'!$K59</f>
        <v>0.17151592991967624</v>
      </c>
      <c r="F59" s="47">
        <f>+'4.2.1.2.2'!F59/'4.2.1.2.2'!$K59</f>
        <v>0.32432294058734074</v>
      </c>
      <c r="G59" s="47">
        <f>+'4.2.1.2.2'!G59/'4.2.1.2.2'!$K59</f>
        <v>0.1016344809896977</v>
      </c>
      <c r="H59" s="47">
        <f>+'4.2.1.2.2'!H59/'4.2.1.2.2'!$K59</f>
        <v>0.24153481018842191</v>
      </c>
      <c r="I59" s="47">
        <f>+'4.2.1.2.2'!I59/'4.2.1.2.2'!$K59</f>
        <v>5.6554321921088564E-2</v>
      </c>
      <c r="J59" s="48">
        <f>+'4.2.1.2.2'!J59/'4.2.1.2.2'!$K59</f>
        <v>5.529189657034134E-3</v>
      </c>
      <c r="K59" s="108">
        <f t="shared" si="0"/>
        <v>1</v>
      </c>
    </row>
    <row r="60" spans="1:11">
      <c r="A60" s="260">
        <v>1997</v>
      </c>
      <c r="B60" s="12" t="s">
        <v>1</v>
      </c>
      <c r="C60" s="45">
        <f>+'4.2.1.2.2'!C60/'4.2.1.2.2'!$K60</f>
        <v>7.1815990710172348E-2</v>
      </c>
      <c r="D60" s="45">
        <f>+'4.2.1.2.2'!D60/'4.2.1.2.2'!$K60</f>
        <v>3.0650734443895974E-2</v>
      </c>
      <c r="E60" s="49">
        <f>+'4.2.1.2.2'!E60/'4.2.1.2.2'!$K60</f>
        <v>0.16743411622076951</v>
      </c>
      <c r="F60" s="45">
        <f>+'4.2.1.2.2'!F60/'4.2.1.2.2'!$K60</f>
        <v>0.32278292664675962</v>
      </c>
      <c r="G60" s="45">
        <f>+'4.2.1.2.2'!G60/'4.2.1.2.2'!$K60</f>
        <v>0.10413623356119606</v>
      </c>
      <c r="H60" s="45">
        <f>+'4.2.1.2.2'!H60/'4.2.1.2.2'!$K60</f>
        <v>0.24107897246524398</v>
      </c>
      <c r="I60" s="45">
        <f>+'4.2.1.2.2'!I60/'4.2.1.2.2'!$K60</f>
        <v>5.4670487953063091E-2</v>
      </c>
      <c r="J60" s="46">
        <f>+'4.2.1.2.2'!J60/'4.2.1.2.2'!$K60</f>
        <v>7.4305379988994346E-3</v>
      </c>
      <c r="K60" s="106">
        <f t="shared" si="0"/>
        <v>1</v>
      </c>
    </row>
    <row r="61" spans="1:11">
      <c r="A61" s="256"/>
      <c r="B61" s="10" t="s">
        <v>2</v>
      </c>
      <c r="C61" s="22">
        <f>+'4.2.1.2.2'!C61/'4.2.1.2.2'!$K61</f>
        <v>7.0278445259408753E-2</v>
      </c>
      <c r="D61" s="22">
        <f>+'4.2.1.2.2'!D61/'4.2.1.2.2'!$K61</f>
        <v>2.9558703062934785E-2</v>
      </c>
      <c r="E61" s="50">
        <f>+'4.2.1.2.2'!E61/'4.2.1.2.2'!$K61</f>
        <v>0.17119700458572348</v>
      </c>
      <c r="F61" s="22">
        <f>+'4.2.1.2.2'!F61/'4.2.1.2.2'!$K61</f>
        <v>0.32557985669277706</v>
      </c>
      <c r="G61" s="22">
        <f>+'4.2.1.2.2'!G61/'4.2.1.2.2'!$K61</f>
        <v>0.10283917256049696</v>
      </c>
      <c r="H61" s="22">
        <f>+'4.2.1.2.2'!H61/'4.2.1.2.2'!$K61</f>
        <v>0.23780892416176955</v>
      </c>
      <c r="I61" s="22">
        <f>+'4.2.1.2.2'!I61/'4.2.1.2.2'!$K61</f>
        <v>5.4571586541642417E-2</v>
      </c>
      <c r="J61" s="26">
        <f>+'4.2.1.2.2'!J61/'4.2.1.2.2'!$K61</f>
        <v>8.1663071352470126E-3</v>
      </c>
      <c r="K61" s="107">
        <f t="shared" si="0"/>
        <v>1</v>
      </c>
    </row>
    <row r="62" spans="1:11">
      <c r="A62" s="256"/>
      <c r="B62" s="10" t="s">
        <v>3</v>
      </c>
      <c r="C62" s="22">
        <f>+'4.2.1.2.2'!C62/'4.2.1.2.2'!$K62</f>
        <v>6.943344833179016E-2</v>
      </c>
      <c r="D62" s="22">
        <f>+'4.2.1.2.2'!D62/'4.2.1.2.2'!$K62</f>
        <v>2.8767588374011877E-2</v>
      </c>
      <c r="E62" s="50">
        <f>+'4.2.1.2.2'!E62/'4.2.1.2.2'!$K62</f>
        <v>0.17322867298154365</v>
      </c>
      <c r="F62" s="22">
        <f>+'4.2.1.2.2'!F62/'4.2.1.2.2'!$K62</f>
        <v>0.32612872183506514</v>
      </c>
      <c r="G62" s="22">
        <f>+'4.2.1.2.2'!G62/'4.2.1.2.2'!$K62</f>
        <v>0.10137114985057903</v>
      </c>
      <c r="H62" s="22">
        <f>+'4.2.1.2.2'!H62/'4.2.1.2.2'!$K62</f>
        <v>0.23895980500139549</v>
      </c>
      <c r="I62" s="22">
        <f>+'4.2.1.2.2'!I62/'4.2.1.2.2'!$K62</f>
        <v>5.4656960545713736E-2</v>
      </c>
      <c r="J62" s="26">
        <f>+'4.2.1.2.2'!J62/'4.2.1.2.2'!$K62</f>
        <v>7.4536530799009324E-3</v>
      </c>
      <c r="K62" s="107">
        <f t="shared" si="0"/>
        <v>1</v>
      </c>
    </row>
    <row r="63" spans="1:11">
      <c r="A63" s="256"/>
      <c r="B63" s="10" t="s">
        <v>4</v>
      </c>
      <c r="C63" s="22">
        <f>+'4.2.1.2.2'!C63/'4.2.1.2.2'!$K63</f>
        <v>6.709752848560141E-2</v>
      </c>
      <c r="D63" s="22">
        <f>+'4.2.1.2.2'!D63/'4.2.1.2.2'!$K63</f>
        <v>2.733786553264721E-2</v>
      </c>
      <c r="E63" s="50">
        <f>+'4.2.1.2.2'!E63/'4.2.1.2.2'!$K63</f>
        <v>0.1799511506897461</v>
      </c>
      <c r="F63" s="22">
        <f>+'4.2.1.2.2'!F63/'4.2.1.2.2'!$K63</f>
        <v>0.32133830596413809</v>
      </c>
      <c r="G63" s="22">
        <f>+'4.2.1.2.2'!G63/'4.2.1.2.2'!$K63</f>
        <v>9.9566355912227983E-2</v>
      </c>
      <c r="H63" s="22">
        <f>+'4.2.1.2.2'!H63/'4.2.1.2.2'!$K63</f>
        <v>0.24225891174036812</v>
      </c>
      <c r="I63" s="22">
        <f>+'4.2.1.2.2'!I63/'4.2.1.2.2'!$K63</f>
        <v>5.5610748327689828E-2</v>
      </c>
      <c r="J63" s="26">
        <f>+'4.2.1.2.2'!J63/'4.2.1.2.2'!$K63</f>
        <v>6.8391333475812154E-3</v>
      </c>
      <c r="K63" s="107">
        <f t="shared" si="0"/>
        <v>1</v>
      </c>
    </row>
    <row r="64" spans="1:11">
      <c r="A64" s="256"/>
      <c r="B64" s="10" t="s">
        <v>5</v>
      </c>
      <c r="C64" s="22">
        <f>+'4.2.1.2.2'!C64/'4.2.1.2.2'!$K64</f>
        <v>6.8106853484974916E-2</v>
      </c>
      <c r="D64" s="22">
        <f>+'4.2.1.2.2'!D64/'4.2.1.2.2'!$K64</f>
        <v>2.7363635006354341E-2</v>
      </c>
      <c r="E64" s="50">
        <f>+'4.2.1.2.2'!E64/'4.2.1.2.2'!$K64</f>
        <v>0.17913151746090539</v>
      </c>
      <c r="F64" s="22">
        <f>+'4.2.1.2.2'!F64/'4.2.1.2.2'!$K64</f>
        <v>0.31970624697093614</v>
      </c>
      <c r="G64" s="22">
        <f>+'4.2.1.2.2'!G64/'4.2.1.2.2'!$K64</f>
        <v>9.9834879101612012E-2</v>
      </c>
      <c r="H64" s="22">
        <f>+'4.2.1.2.2'!H64/'4.2.1.2.2'!$K64</f>
        <v>0.24290683158749163</v>
      </c>
      <c r="I64" s="22">
        <f>+'4.2.1.2.2'!I64/'4.2.1.2.2'!$K64</f>
        <v>5.5469250851204341E-2</v>
      </c>
      <c r="J64" s="26">
        <f>+'4.2.1.2.2'!J64/'4.2.1.2.2'!$K64</f>
        <v>7.4807855365212669E-3</v>
      </c>
      <c r="K64" s="107">
        <f t="shared" si="0"/>
        <v>1</v>
      </c>
    </row>
    <row r="65" spans="1:11">
      <c r="A65" s="256"/>
      <c r="B65" s="10" t="s">
        <v>6</v>
      </c>
      <c r="C65" s="22">
        <f>+'4.2.1.2.2'!C65/'4.2.1.2.2'!$K65</f>
        <v>6.8545491658849336E-2</v>
      </c>
      <c r="D65" s="22">
        <f>+'4.2.1.2.2'!D65/'4.2.1.2.2'!$K65</f>
        <v>2.7629657701423678E-2</v>
      </c>
      <c r="E65" s="50">
        <f>+'4.2.1.2.2'!E65/'4.2.1.2.2'!$K65</f>
        <v>0.17444270656847694</v>
      </c>
      <c r="F65" s="22">
        <f>+'4.2.1.2.2'!F65/'4.2.1.2.2'!$K65</f>
        <v>0.32338894246788452</v>
      </c>
      <c r="G65" s="22">
        <f>+'4.2.1.2.2'!G65/'4.2.1.2.2'!$K65</f>
        <v>0.10054390081680475</v>
      </c>
      <c r="H65" s="22">
        <f>+'4.2.1.2.2'!H65/'4.2.1.2.2'!$K65</f>
        <v>0.24308903899788367</v>
      </c>
      <c r="I65" s="22">
        <f>+'4.2.1.2.2'!I65/'4.2.1.2.2'!$K65</f>
        <v>5.5723594542393229E-2</v>
      </c>
      <c r="J65" s="26">
        <f>+'4.2.1.2.2'!J65/'4.2.1.2.2'!$K65</f>
        <v>6.6366672462838663E-3</v>
      </c>
      <c r="K65" s="107">
        <f t="shared" si="0"/>
        <v>1</v>
      </c>
    </row>
    <row r="66" spans="1:11">
      <c r="A66" s="256"/>
      <c r="B66" s="10" t="s">
        <v>7</v>
      </c>
      <c r="C66" s="22">
        <f>+'4.2.1.2.2'!C66/'4.2.1.2.2'!$K66</f>
        <v>6.9317606390442363E-2</v>
      </c>
      <c r="D66" s="22">
        <f>+'4.2.1.2.2'!D66/'4.2.1.2.2'!$K66</f>
        <v>2.7894364331939418E-2</v>
      </c>
      <c r="E66" s="50">
        <f>+'4.2.1.2.2'!E66/'4.2.1.2.2'!$K66</f>
        <v>0.17558579587222389</v>
      </c>
      <c r="F66" s="22">
        <f>+'4.2.1.2.2'!F66/'4.2.1.2.2'!$K66</f>
        <v>0.31662542336920152</v>
      </c>
      <c r="G66" s="22">
        <f>+'4.2.1.2.2'!G66/'4.2.1.2.2'!$K66</f>
        <v>0.10124891045241149</v>
      </c>
      <c r="H66" s="22">
        <f>+'4.2.1.2.2'!H66/'4.2.1.2.2'!$K66</f>
        <v>0.24465093759474599</v>
      </c>
      <c r="I66" s="22">
        <f>+'4.2.1.2.2'!I66/'4.2.1.2.2'!$K66</f>
        <v>5.4193578101226179E-2</v>
      </c>
      <c r="J66" s="26">
        <f>+'4.2.1.2.2'!J66/'4.2.1.2.2'!$K66</f>
        <v>1.0483383887809183E-2</v>
      </c>
      <c r="K66" s="107">
        <f t="shared" si="0"/>
        <v>1</v>
      </c>
    </row>
    <row r="67" spans="1:11">
      <c r="A67" s="256"/>
      <c r="B67" s="10" t="s">
        <v>8</v>
      </c>
      <c r="C67" s="22">
        <f>+'4.2.1.2.2'!C67/'4.2.1.2.2'!$K67</f>
        <v>7.0978432494597732E-2</v>
      </c>
      <c r="D67" s="22">
        <f>+'4.2.1.2.2'!D67/'4.2.1.2.2'!$K67</f>
        <v>2.85112608176484E-2</v>
      </c>
      <c r="E67" s="50">
        <f>+'4.2.1.2.2'!E67/'4.2.1.2.2'!$K67</f>
        <v>0.17400071145353427</v>
      </c>
      <c r="F67" s="22">
        <f>+'4.2.1.2.2'!F67/'4.2.1.2.2'!$K67</f>
        <v>0.32099061163637033</v>
      </c>
      <c r="G67" s="22">
        <f>+'4.2.1.2.2'!G67/'4.2.1.2.2'!$K67</f>
        <v>0.10157440497349272</v>
      </c>
      <c r="H67" s="22">
        <f>+'4.2.1.2.2'!H67/'4.2.1.2.2'!$K67</f>
        <v>0.24285690421367226</v>
      </c>
      <c r="I67" s="22">
        <f>+'4.2.1.2.2'!I67/'4.2.1.2.2'!$K67</f>
        <v>5.4231044211514853E-2</v>
      </c>
      <c r="J67" s="26">
        <f>+'4.2.1.2.2'!J67/'4.2.1.2.2'!$K67</f>
        <v>6.856630199169436E-3</v>
      </c>
      <c r="K67" s="107">
        <f t="shared" si="0"/>
        <v>1</v>
      </c>
    </row>
    <row r="68" spans="1:11">
      <c r="A68" s="256"/>
      <c r="B68" s="10" t="s">
        <v>9</v>
      </c>
      <c r="C68" s="22">
        <f>+'4.2.1.2.2'!C68/'4.2.1.2.2'!$K68</f>
        <v>7.0902149254512617E-2</v>
      </c>
      <c r="D68" s="22">
        <f>+'4.2.1.2.2'!D68/'4.2.1.2.2'!$K68</f>
        <v>2.8490485433615979E-2</v>
      </c>
      <c r="E68" s="50">
        <f>+'4.2.1.2.2'!E68/'4.2.1.2.2'!$K68</f>
        <v>0.17893164807325612</v>
      </c>
      <c r="F68" s="22">
        <f>+'4.2.1.2.2'!F68/'4.2.1.2.2'!$K68</f>
        <v>0.31663842911048456</v>
      </c>
      <c r="G68" s="22">
        <f>+'4.2.1.2.2'!G68/'4.2.1.2.2'!$K68</f>
        <v>0.10050962133626729</v>
      </c>
      <c r="H68" s="22">
        <f>+'4.2.1.2.2'!H68/'4.2.1.2.2'!$K68</f>
        <v>0.24455706581195316</v>
      </c>
      <c r="I68" s="22">
        <f>+'4.2.1.2.2'!I68/'4.2.1.2.2'!$K68</f>
        <v>5.417496538539953E-2</v>
      </c>
      <c r="J68" s="26">
        <f>+'4.2.1.2.2'!J68/'4.2.1.2.2'!$K68</f>
        <v>5.7956355945107318E-3</v>
      </c>
      <c r="K68" s="107">
        <f t="shared" si="0"/>
        <v>0.99999999999999989</v>
      </c>
    </row>
    <row r="69" spans="1:11">
      <c r="A69" s="256"/>
      <c r="B69" s="10" t="s">
        <v>10</v>
      </c>
      <c r="C69" s="22">
        <f>+'4.2.1.2.2'!C69/'4.2.1.2.2'!$K69</f>
        <v>7.1220370325539392E-2</v>
      </c>
      <c r="D69" s="22">
        <f>+'4.2.1.2.2'!D69/'4.2.1.2.2'!$K69</f>
        <v>2.8554356397830428E-2</v>
      </c>
      <c r="E69" s="50">
        <f>+'4.2.1.2.2'!E69/'4.2.1.2.2'!$K69</f>
        <v>0.1787582641768394</v>
      </c>
      <c r="F69" s="22">
        <f>+'4.2.1.2.2'!F69/'4.2.1.2.2'!$K69</f>
        <v>0.31502193390716032</v>
      </c>
      <c r="G69" s="22">
        <f>+'4.2.1.2.2'!G69/'4.2.1.2.2'!$K69</f>
        <v>0.10032341063467114</v>
      </c>
      <c r="H69" s="22">
        <f>+'4.2.1.2.2'!H69/'4.2.1.2.2'!$K69</f>
        <v>0.24744936542230517</v>
      </c>
      <c r="I69" s="22">
        <f>+'4.2.1.2.2'!I69/'4.2.1.2.2'!$K69</f>
        <v>5.3786006290398897E-2</v>
      </c>
      <c r="J69" s="26">
        <f>+'4.2.1.2.2'!J69/'4.2.1.2.2'!$K69</f>
        <v>4.8862928452552334E-3</v>
      </c>
      <c r="K69" s="107">
        <f t="shared" si="0"/>
        <v>0.99999999999999978</v>
      </c>
    </row>
    <row r="70" spans="1:11">
      <c r="A70" s="256"/>
      <c r="B70" s="10" t="s">
        <v>11</v>
      </c>
      <c r="C70" s="22">
        <f>+'4.2.1.2.2'!C70/'4.2.1.2.2'!$K70</f>
        <v>7.211640540383564E-2</v>
      </c>
      <c r="D70" s="22">
        <f>+'4.2.1.2.2'!D70/'4.2.1.2.2'!$K70</f>
        <v>2.88718860898209E-2</v>
      </c>
      <c r="E70" s="50">
        <f>+'4.2.1.2.2'!E70/'4.2.1.2.2'!$K70</f>
        <v>0.17717829964683729</v>
      </c>
      <c r="F70" s="22">
        <f>+'4.2.1.2.2'!F70/'4.2.1.2.2'!$K70</f>
        <v>0.31717612526275285</v>
      </c>
      <c r="G70" s="22">
        <f>+'4.2.1.2.2'!G70/'4.2.1.2.2'!$K70</f>
        <v>0.10301638317893637</v>
      </c>
      <c r="H70" s="22">
        <f>+'4.2.1.2.2'!H70/'4.2.1.2.2'!$K70</f>
        <v>0.24244944620300837</v>
      </c>
      <c r="I70" s="22">
        <f>+'4.2.1.2.2'!I70/'4.2.1.2.2'!$K70</f>
        <v>5.3350164301707491E-2</v>
      </c>
      <c r="J70" s="26">
        <f>+'4.2.1.2.2'!J70/'4.2.1.2.2'!$K70</f>
        <v>5.8412899131010994E-3</v>
      </c>
      <c r="K70" s="107">
        <f t="shared" si="0"/>
        <v>0.99999999999999989</v>
      </c>
    </row>
    <row r="71" spans="1:11" ht="15" thickBot="1">
      <c r="A71" s="261"/>
      <c r="B71" s="11" t="s">
        <v>12</v>
      </c>
      <c r="C71" s="47">
        <f>+'4.2.1.2.2'!C71/'4.2.1.2.2'!$K71</f>
        <v>7.3817080175536093E-2</v>
      </c>
      <c r="D71" s="47">
        <f>+'4.2.1.2.2'!D71/'4.2.1.2.2'!$K71</f>
        <v>2.9425009530963001E-2</v>
      </c>
      <c r="E71" s="51">
        <f>+'4.2.1.2.2'!E71/'4.2.1.2.2'!$K71</f>
        <v>0.17255821191627035</v>
      </c>
      <c r="F71" s="47">
        <f>+'4.2.1.2.2'!F71/'4.2.1.2.2'!$K71</f>
        <v>0.31884469714261832</v>
      </c>
      <c r="G71" s="47">
        <f>+'4.2.1.2.2'!G71/'4.2.1.2.2'!$K71</f>
        <v>0.1040996227584991</v>
      </c>
      <c r="H71" s="47">
        <f>+'4.2.1.2.2'!H71/'4.2.1.2.2'!$K71</f>
        <v>0.24426615439896296</v>
      </c>
      <c r="I71" s="47">
        <f>+'4.2.1.2.2'!I71/'4.2.1.2.2'!$K71</f>
        <v>5.1783157454349277E-2</v>
      </c>
      <c r="J71" s="48">
        <f>+'4.2.1.2.2'!J71/'4.2.1.2.2'!$K71</f>
        <v>5.2060666228009042E-3</v>
      </c>
      <c r="K71" s="108">
        <f t="shared" si="0"/>
        <v>0.99999999999999989</v>
      </c>
    </row>
    <row r="72" spans="1:11">
      <c r="A72" s="260">
        <v>1998</v>
      </c>
      <c r="B72" s="12" t="s">
        <v>1</v>
      </c>
      <c r="C72" s="45">
        <f>+'4.2.1.2.2'!C72/'4.2.1.2.2'!$K72</f>
        <v>7.7244147590092238E-2</v>
      </c>
      <c r="D72" s="45">
        <f>+'4.2.1.2.2'!D72/'4.2.1.2.2'!$K72</f>
        <v>3.4738780169387029E-2</v>
      </c>
      <c r="E72" s="49">
        <f>+'4.2.1.2.2'!E72/'4.2.1.2.2'!$K72</f>
        <v>0.16803751739386741</v>
      </c>
      <c r="F72" s="45">
        <f>+'4.2.1.2.2'!F72/'4.2.1.2.2'!$K72</f>
        <v>0.31608518477740921</v>
      </c>
      <c r="G72" s="45">
        <f>+'4.2.1.2.2'!G72/'4.2.1.2.2'!$K72</f>
        <v>0.10509256532372777</v>
      </c>
      <c r="H72" s="45">
        <f>+'4.2.1.2.2'!H72/'4.2.1.2.2'!$K72</f>
        <v>0.23883688144310047</v>
      </c>
      <c r="I72" s="45">
        <f>+'4.2.1.2.2'!I72/'4.2.1.2.2'!$K72</f>
        <v>5.1257614085291052E-2</v>
      </c>
      <c r="J72" s="46">
        <f>+'4.2.1.2.2'!J72/'4.2.1.2.2'!$K72</f>
        <v>8.7073092171248354E-3</v>
      </c>
      <c r="K72" s="106">
        <f t="shared" si="0"/>
        <v>1</v>
      </c>
    </row>
    <row r="73" spans="1:11">
      <c r="A73" s="256"/>
      <c r="B73" s="10" t="s">
        <v>2</v>
      </c>
      <c r="C73" s="22">
        <f>+'4.2.1.2.2'!C73/'4.2.1.2.2'!$K73</f>
        <v>7.7778081534423463E-2</v>
      </c>
      <c r="D73" s="22">
        <f>+'4.2.1.2.2'!D73/'4.2.1.2.2'!$K73</f>
        <v>3.435110552069625E-2</v>
      </c>
      <c r="E73" s="50">
        <f>+'4.2.1.2.2'!E73/'4.2.1.2.2'!$K73</f>
        <v>0.17232416004420628</v>
      </c>
      <c r="F73" s="22">
        <f>+'4.2.1.2.2'!F73/'4.2.1.2.2'!$K73</f>
        <v>0.32329985385750742</v>
      </c>
      <c r="G73" s="22">
        <f>+'4.2.1.2.2'!G73/'4.2.1.2.2'!$K73</f>
        <v>0.10588362404298479</v>
      </c>
      <c r="H73" s="22">
        <f>+'4.2.1.2.2'!H73/'4.2.1.2.2'!$K73</f>
        <v>0.22820648988999323</v>
      </c>
      <c r="I73" s="22">
        <f>+'4.2.1.2.2'!I73/'4.2.1.2.2'!$K73</f>
        <v>5.0721420417778489E-2</v>
      </c>
      <c r="J73" s="26">
        <f>+'4.2.1.2.2'!J73/'4.2.1.2.2'!$K73</f>
        <v>7.4352646924100421E-3</v>
      </c>
      <c r="K73" s="107">
        <f t="shared" si="0"/>
        <v>1</v>
      </c>
    </row>
    <row r="74" spans="1:11">
      <c r="A74" s="256"/>
      <c r="B74" s="10" t="s">
        <v>3</v>
      </c>
      <c r="C74" s="22">
        <f>+'4.2.1.2.2'!C74/'4.2.1.2.2'!$K74</f>
        <v>7.5321506190852178E-2</v>
      </c>
      <c r="D74" s="22">
        <f>+'4.2.1.2.2'!D74/'4.2.1.2.2'!$K74</f>
        <v>3.3711106750728519E-2</v>
      </c>
      <c r="E74" s="50">
        <f>+'4.2.1.2.2'!E74/'4.2.1.2.2'!$K74</f>
        <v>0.17627903897221253</v>
      </c>
      <c r="F74" s="22">
        <f>+'4.2.1.2.2'!F74/'4.2.1.2.2'!$K74</f>
        <v>0.32190631960540439</v>
      </c>
      <c r="G74" s="22">
        <f>+'4.2.1.2.2'!G74/'4.2.1.2.2'!$K74</f>
        <v>0.10445864128200394</v>
      </c>
      <c r="H74" s="22">
        <f>+'4.2.1.2.2'!H74/'4.2.1.2.2'!$K74</f>
        <v>0.23037331561629754</v>
      </c>
      <c r="I74" s="22">
        <f>+'4.2.1.2.2'!I74/'4.2.1.2.2'!$K74</f>
        <v>5.3233598224565838E-2</v>
      </c>
      <c r="J74" s="26">
        <f>+'4.2.1.2.2'!J74/'4.2.1.2.2'!$K74</f>
        <v>4.7164733579350571E-3</v>
      </c>
      <c r="K74" s="107">
        <f t="shared" si="0"/>
        <v>0.99999999999999989</v>
      </c>
    </row>
    <row r="75" spans="1:11">
      <c r="A75" s="256"/>
      <c r="B75" s="10" t="s">
        <v>4</v>
      </c>
      <c r="C75" s="22">
        <f>+'4.2.1.2.2'!C75/'4.2.1.2.2'!$K75</f>
        <v>7.3450408148426474E-2</v>
      </c>
      <c r="D75" s="22">
        <f>+'4.2.1.2.2'!D75/'4.2.1.2.2'!$K75</f>
        <v>3.2534703737444E-2</v>
      </c>
      <c r="E75" s="50">
        <f>+'4.2.1.2.2'!E75/'4.2.1.2.2'!$K75</f>
        <v>0.17621951506858219</v>
      </c>
      <c r="F75" s="22">
        <f>+'4.2.1.2.2'!F75/'4.2.1.2.2'!$K75</f>
        <v>0.31803426344179764</v>
      </c>
      <c r="G75" s="22">
        <f>+'4.2.1.2.2'!G75/'4.2.1.2.2'!$K75</f>
        <v>0.10392692002690995</v>
      </c>
      <c r="H75" s="22">
        <f>+'4.2.1.2.2'!H75/'4.2.1.2.2'!$K75</f>
        <v>0.23750485465087087</v>
      </c>
      <c r="I75" s="22">
        <f>+'4.2.1.2.2'!I75/'4.2.1.2.2'!$K75</f>
        <v>5.3438082189556903E-2</v>
      </c>
      <c r="J75" s="26">
        <f>+'4.2.1.2.2'!J75/'4.2.1.2.2'!$K75</f>
        <v>4.8912527364119674E-3</v>
      </c>
      <c r="K75" s="107">
        <f t="shared" si="0"/>
        <v>1</v>
      </c>
    </row>
    <row r="76" spans="1:11">
      <c r="A76" s="256"/>
      <c r="B76" s="10" t="s">
        <v>5</v>
      </c>
      <c r="C76" s="22">
        <f>+'4.2.1.2.2'!C76/'4.2.1.2.2'!$K76</f>
        <v>7.3580608346176302E-2</v>
      </c>
      <c r="D76" s="22">
        <f>+'4.2.1.2.2'!D76/'4.2.1.2.2'!$K76</f>
        <v>3.3213409357655446E-2</v>
      </c>
      <c r="E76" s="50">
        <f>+'4.2.1.2.2'!E76/'4.2.1.2.2'!$K76</f>
        <v>0.17395796809703332</v>
      </c>
      <c r="F76" s="22">
        <f>+'4.2.1.2.2'!F76/'4.2.1.2.2'!$K76</f>
        <v>0.31602740910825311</v>
      </c>
      <c r="G76" s="22">
        <f>+'4.2.1.2.2'!G76/'4.2.1.2.2'!$K76</f>
        <v>0.10360375050397391</v>
      </c>
      <c r="H76" s="22">
        <f>+'4.2.1.2.2'!H76/'4.2.1.2.2'!$K76</f>
        <v>0.2416373728633876</v>
      </c>
      <c r="I76" s="22">
        <f>+'4.2.1.2.2'!I76/'4.2.1.2.2'!$K76</f>
        <v>5.3113852746644916E-2</v>
      </c>
      <c r="J76" s="26">
        <f>+'4.2.1.2.2'!J76/'4.2.1.2.2'!$K76</f>
        <v>4.865628976875376E-3</v>
      </c>
      <c r="K76" s="107">
        <f t="shared" si="0"/>
        <v>1.0000000000000002</v>
      </c>
    </row>
    <row r="77" spans="1:11">
      <c r="A77" s="256"/>
      <c r="B77" s="10" t="s">
        <v>6</v>
      </c>
      <c r="C77" s="22">
        <f>+'4.2.1.2.2'!C77/'4.2.1.2.2'!$K77</f>
        <v>7.3895985333980535E-2</v>
      </c>
      <c r="D77" s="22">
        <f>+'4.2.1.2.2'!D77/'4.2.1.2.2'!$K77</f>
        <v>3.281883509874918E-2</v>
      </c>
      <c r="E77" s="50">
        <f>+'4.2.1.2.2'!E77/'4.2.1.2.2'!$K77</f>
        <v>0.17362193909071971</v>
      </c>
      <c r="F77" s="22">
        <f>+'4.2.1.2.2'!F77/'4.2.1.2.2'!$K77</f>
        <v>0.31637197632989078</v>
      </c>
      <c r="G77" s="22">
        <f>+'4.2.1.2.2'!G77/'4.2.1.2.2'!$K77</f>
        <v>0.10303461693873606</v>
      </c>
      <c r="H77" s="22">
        <f>+'4.2.1.2.2'!H77/'4.2.1.2.2'!$K77</f>
        <v>0.24301448173608317</v>
      </c>
      <c r="I77" s="22">
        <f>+'4.2.1.2.2'!I77/'4.2.1.2.2'!$K77</f>
        <v>5.3553600478247282E-2</v>
      </c>
      <c r="J77" s="26">
        <f>+'4.2.1.2.2'!J77/'4.2.1.2.2'!$K77</f>
        <v>3.6885649935932867E-3</v>
      </c>
      <c r="K77" s="107">
        <f t="shared" ref="K77:K140" si="1">SUM(C77:J77)</f>
        <v>1.0000000000000002</v>
      </c>
    </row>
    <row r="78" spans="1:11">
      <c r="A78" s="256"/>
      <c r="B78" s="10" t="s">
        <v>7</v>
      </c>
      <c r="C78" s="22">
        <f>+'4.2.1.2.2'!C78/'4.2.1.2.2'!$K78</f>
        <v>7.3952628561450087E-2</v>
      </c>
      <c r="D78" s="22">
        <f>+'4.2.1.2.2'!D78/'4.2.1.2.2'!$K78</f>
        <v>3.2980318351309705E-2</v>
      </c>
      <c r="E78" s="50">
        <f>+'4.2.1.2.2'!E78/'4.2.1.2.2'!$K78</f>
        <v>0.17499555774159609</v>
      </c>
      <c r="F78" s="22">
        <f>+'4.2.1.2.2'!F78/'4.2.1.2.2'!$K78</f>
        <v>0.31197055899232901</v>
      </c>
      <c r="G78" s="22">
        <f>+'4.2.1.2.2'!G78/'4.2.1.2.2'!$K78</f>
        <v>0.10436935169479586</v>
      </c>
      <c r="H78" s="22">
        <f>+'4.2.1.2.2'!H78/'4.2.1.2.2'!$K78</f>
        <v>0.24046943889148834</v>
      </c>
      <c r="I78" s="22">
        <f>+'4.2.1.2.2'!I78/'4.2.1.2.2'!$K78</f>
        <v>5.2943286113452309E-2</v>
      </c>
      <c r="J78" s="26">
        <f>+'4.2.1.2.2'!J78/'4.2.1.2.2'!$K78</f>
        <v>8.3188596535786006E-3</v>
      </c>
      <c r="K78" s="107">
        <f t="shared" si="1"/>
        <v>1</v>
      </c>
    </row>
    <row r="79" spans="1:11">
      <c r="A79" s="256"/>
      <c r="B79" s="10" t="s">
        <v>8</v>
      </c>
      <c r="C79" s="22">
        <f>+'4.2.1.2.2'!C79/'4.2.1.2.2'!$K79</f>
        <v>7.4181843510985127E-2</v>
      </c>
      <c r="D79" s="22">
        <f>+'4.2.1.2.2'!D79/'4.2.1.2.2'!$K79</f>
        <v>3.379956999835642E-2</v>
      </c>
      <c r="E79" s="50">
        <f>+'4.2.1.2.2'!E79/'4.2.1.2.2'!$K79</f>
        <v>0.17386589034504854</v>
      </c>
      <c r="F79" s="22">
        <f>+'4.2.1.2.2'!F79/'4.2.1.2.2'!$K79</f>
        <v>0.31718902109861052</v>
      </c>
      <c r="G79" s="22">
        <f>+'4.2.1.2.2'!G79/'4.2.1.2.2'!$K79</f>
        <v>0.10534558406250649</v>
      </c>
      <c r="H79" s="22">
        <f>+'4.2.1.2.2'!H79/'4.2.1.2.2'!$K79</f>
        <v>0.23753719218420846</v>
      </c>
      <c r="I79" s="22">
        <f>+'4.2.1.2.2'!I79/'4.2.1.2.2'!$K79</f>
        <v>5.2369720308095488E-2</v>
      </c>
      <c r="J79" s="26">
        <f>+'4.2.1.2.2'!J79/'4.2.1.2.2'!$K79</f>
        <v>5.7111784921889553E-3</v>
      </c>
      <c r="K79" s="107">
        <f t="shared" si="1"/>
        <v>1</v>
      </c>
    </row>
    <row r="80" spans="1:11">
      <c r="A80" s="256"/>
      <c r="B80" s="10" t="s">
        <v>9</v>
      </c>
      <c r="C80" s="22">
        <f>+'4.2.1.2.2'!C80/'4.2.1.2.2'!$K80</f>
        <v>7.40616788110183E-2</v>
      </c>
      <c r="D80" s="22">
        <f>+'4.2.1.2.2'!D80/'4.2.1.2.2'!$K80</f>
        <v>3.42317250933135E-2</v>
      </c>
      <c r="E80" s="50">
        <f>+'4.2.1.2.2'!E80/'4.2.1.2.2'!$K80</f>
        <v>0.17644171038305359</v>
      </c>
      <c r="F80" s="22">
        <f>+'4.2.1.2.2'!F80/'4.2.1.2.2'!$K80</f>
        <v>0.31727615529231368</v>
      </c>
      <c r="G80" s="22">
        <f>+'4.2.1.2.2'!G80/'4.2.1.2.2'!$K80</f>
        <v>0.10541795682887364</v>
      </c>
      <c r="H80" s="22">
        <f>+'4.2.1.2.2'!H80/'4.2.1.2.2'!$K80</f>
        <v>0.23424537074075658</v>
      </c>
      <c r="I80" s="22">
        <f>+'4.2.1.2.2'!I80/'4.2.1.2.2'!$K80</f>
        <v>5.4373180449101714E-2</v>
      </c>
      <c r="J80" s="26">
        <f>+'4.2.1.2.2'!J80/'4.2.1.2.2'!$K80</f>
        <v>3.9522224015690168E-3</v>
      </c>
      <c r="K80" s="107">
        <f t="shared" si="1"/>
        <v>1</v>
      </c>
    </row>
    <row r="81" spans="1:11">
      <c r="A81" s="256"/>
      <c r="B81" s="10" t="s">
        <v>10</v>
      </c>
      <c r="C81" s="22">
        <f>+'4.2.1.2.2'!C81/'4.2.1.2.2'!$K81</f>
        <v>7.3967220314666959E-2</v>
      </c>
      <c r="D81" s="22">
        <f>+'4.2.1.2.2'!D81/'4.2.1.2.2'!$K81</f>
        <v>3.3989017835650191E-2</v>
      </c>
      <c r="E81" s="50">
        <f>+'4.2.1.2.2'!E81/'4.2.1.2.2'!$K81</f>
        <v>0.17886189457982049</v>
      </c>
      <c r="F81" s="22">
        <f>+'4.2.1.2.2'!F81/'4.2.1.2.2'!$K81</f>
        <v>0.31516503661506728</v>
      </c>
      <c r="G81" s="22">
        <f>+'4.2.1.2.2'!G81/'4.2.1.2.2'!$K81</f>
        <v>0.1048313829731</v>
      </c>
      <c r="H81" s="22">
        <f>+'4.2.1.2.2'!H81/'4.2.1.2.2'!$K81</f>
        <v>0.2339941186449653</v>
      </c>
      <c r="I81" s="22">
        <f>+'4.2.1.2.2'!I81/'4.2.1.2.2'!$K81</f>
        <v>5.4102451302214818E-2</v>
      </c>
      <c r="J81" s="26">
        <f>+'4.2.1.2.2'!J81/'4.2.1.2.2'!$K81</f>
        <v>5.088877734514924E-3</v>
      </c>
      <c r="K81" s="107">
        <f t="shared" si="1"/>
        <v>1</v>
      </c>
    </row>
    <row r="82" spans="1:11">
      <c r="A82" s="256"/>
      <c r="B82" s="10" t="s">
        <v>11</v>
      </c>
      <c r="C82" s="22">
        <f>+'4.2.1.2.2'!C82/'4.2.1.2.2'!$K82</f>
        <v>7.4494686189940693E-2</v>
      </c>
      <c r="D82" s="22">
        <f>+'4.2.1.2.2'!D82/'4.2.1.2.2'!$K82</f>
        <v>3.4430827758454532E-2</v>
      </c>
      <c r="E82" s="50">
        <f>+'4.2.1.2.2'!E82/'4.2.1.2.2'!$K82</f>
        <v>0.17930781859466799</v>
      </c>
      <c r="F82" s="22">
        <f>+'4.2.1.2.2'!F82/'4.2.1.2.2'!$K82</f>
        <v>0.3145034905063846</v>
      </c>
      <c r="G82" s="22">
        <f>+'4.2.1.2.2'!G82/'4.2.1.2.2'!$K82</f>
        <v>0.1063227292650737</v>
      </c>
      <c r="H82" s="22">
        <f>+'4.2.1.2.2'!H82/'4.2.1.2.2'!$K82</f>
        <v>0.23188790295357828</v>
      </c>
      <c r="I82" s="22">
        <f>+'4.2.1.2.2'!I82/'4.2.1.2.2'!$K82</f>
        <v>5.5106539309331376E-2</v>
      </c>
      <c r="J82" s="26">
        <f>+'4.2.1.2.2'!J82/'4.2.1.2.2'!$K82</f>
        <v>3.946005422568827E-3</v>
      </c>
      <c r="K82" s="107">
        <f t="shared" si="1"/>
        <v>1</v>
      </c>
    </row>
    <row r="83" spans="1:11" ht="15" thickBot="1">
      <c r="A83" s="261"/>
      <c r="B83" s="11" t="s">
        <v>12</v>
      </c>
      <c r="C83" s="47">
        <f>+'4.2.1.2.2'!C83/'4.2.1.2.2'!$K83</f>
        <v>7.7099009298382926E-2</v>
      </c>
      <c r="D83" s="47">
        <f>+'4.2.1.2.2'!D83/'4.2.1.2.2'!$K83</f>
        <v>3.4844379992829397E-2</v>
      </c>
      <c r="E83" s="51">
        <f>+'4.2.1.2.2'!E83/'4.2.1.2.2'!$K83</f>
        <v>0.17645181236410765</v>
      </c>
      <c r="F83" s="47">
        <f>+'4.2.1.2.2'!F83/'4.2.1.2.2'!$K83</f>
        <v>0.31466975656751561</v>
      </c>
      <c r="G83" s="47">
        <f>+'4.2.1.2.2'!G83/'4.2.1.2.2'!$K83</f>
        <v>0.10687087031051005</v>
      </c>
      <c r="H83" s="47">
        <f>+'4.2.1.2.2'!H83/'4.2.1.2.2'!$K83</f>
        <v>0.23169626896655243</v>
      </c>
      <c r="I83" s="47">
        <f>+'4.2.1.2.2'!I83/'4.2.1.2.2'!$K83</f>
        <v>5.4653640730853291E-2</v>
      </c>
      <c r="J83" s="48">
        <f>+'4.2.1.2.2'!J83/'4.2.1.2.2'!$K83</f>
        <v>3.7142617692486101E-3</v>
      </c>
      <c r="K83" s="108">
        <f t="shared" si="1"/>
        <v>0.99999999999999989</v>
      </c>
    </row>
    <row r="84" spans="1:11">
      <c r="A84" s="260">
        <v>1999</v>
      </c>
      <c r="B84" s="12" t="s">
        <v>1</v>
      </c>
      <c r="C84" s="45">
        <f>+'4.2.1.2.2'!C84/'4.2.1.2.2'!$K84</f>
        <v>8.0109134767657242E-2</v>
      </c>
      <c r="D84" s="45">
        <f>+'4.2.1.2.2'!D84/'4.2.1.2.2'!$K84</f>
        <v>3.6974787483085213E-2</v>
      </c>
      <c r="E84" s="49">
        <f>+'4.2.1.2.2'!E84/'4.2.1.2.2'!$K84</f>
        <v>0.17143802195549723</v>
      </c>
      <c r="F84" s="45">
        <f>+'4.2.1.2.2'!F84/'4.2.1.2.2'!$K84</f>
        <v>0.31601590931067569</v>
      </c>
      <c r="G84" s="45">
        <f>+'4.2.1.2.2'!G84/'4.2.1.2.2'!$K84</f>
        <v>0.10851185178794456</v>
      </c>
      <c r="H84" s="45">
        <f>+'4.2.1.2.2'!H84/'4.2.1.2.2'!$K84</f>
        <v>0.22846750999832663</v>
      </c>
      <c r="I84" s="45">
        <f>+'4.2.1.2.2'!I84/'4.2.1.2.2'!$K84</f>
        <v>5.2830625133537805E-2</v>
      </c>
      <c r="J84" s="46">
        <f>+'4.2.1.2.2'!J84/'4.2.1.2.2'!$K84</f>
        <v>5.6521595632756409E-3</v>
      </c>
      <c r="K84" s="106">
        <f t="shared" si="1"/>
        <v>1</v>
      </c>
    </row>
    <row r="85" spans="1:11">
      <c r="A85" s="256"/>
      <c r="B85" s="10" t="s">
        <v>2</v>
      </c>
      <c r="C85" s="22">
        <f>+'4.2.1.2.2'!C85/'4.2.1.2.2'!$K85</f>
        <v>7.7968665318848926E-2</v>
      </c>
      <c r="D85" s="22">
        <f>+'4.2.1.2.2'!D85/'4.2.1.2.2'!$K85</f>
        <v>3.4378740879917991E-2</v>
      </c>
      <c r="E85" s="50">
        <f>+'4.2.1.2.2'!E85/'4.2.1.2.2'!$K85</f>
        <v>0.17490844748348194</v>
      </c>
      <c r="F85" s="22">
        <f>+'4.2.1.2.2'!F85/'4.2.1.2.2'!$K85</f>
        <v>0.3198810872005447</v>
      </c>
      <c r="G85" s="22">
        <f>+'4.2.1.2.2'!G85/'4.2.1.2.2'!$K85</f>
        <v>0.10823776171047182</v>
      </c>
      <c r="H85" s="22">
        <f>+'4.2.1.2.2'!H85/'4.2.1.2.2'!$K85</f>
        <v>0.22679861380982849</v>
      </c>
      <c r="I85" s="22">
        <f>+'4.2.1.2.2'!I85/'4.2.1.2.2'!$K85</f>
        <v>5.2512133858206578E-2</v>
      </c>
      <c r="J85" s="26">
        <f>+'4.2.1.2.2'!J85/'4.2.1.2.2'!$K85</f>
        <v>5.314549738699533E-3</v>
      </c>
      <c r="K85" s="107">
        <f t="shared" si="1"/>
        <v>1</v>
      </c>
    </row>
    <row r="86" spans="1:11">
      <c r="A86" s="256"/>
      <c r="B86" s="10" t="s">
        <v>3</v>
      </c>
      <c r="C86" s="22">
        <f>+'4.2.1.2.2'!C86/'4.2.1.2.2'!$K86</f>
        <v>7.6199135485413294E-2</v>
      </c>
      <c r="D86" s="22">
        <f>+'4.2.1.2.2'!D86/'4.2.1.2.2'!$K86</f>
        <v>3.3034697421456975E-2</v>
      </c>
      <c r="E86" s="50">
        <f>+'4.2.1.2.2'!E86/'4.2.1.2.2'!$K86</f>
        <v>0.17863083904217461</v>
      </c>
      <c r="F86" s="22">
        <f>+'4.2.1.2.2'!F86/'4.2.1.2.2'!$K86</f>
        <v>0.31766028190283391</v>
      </c>
      <c r="G86" s="22">
        <f>+'4.2.1.2.2'!G86/'4.2.1.2.2'!$K86</f>
        <v>0.10753128156275148</v>
      </c>
      <c r="H86" s="22">
        <f>+'4.2.1.2.2'!H86/'4.2.1.2.2'!$K86</f>
        <v>0.22876683475938092</v>
      </c>
      <c r="I86" s="22">
        <f>+'4.2.1.2.2'!I86/'4.2.1.2.2'!$K86</f>
        <v>5.4688999795912081E-2</v>
      </c>
      <c r="J86" s="26">
        <f>+'4.2.1.2.2'!J86/'4.2.1.2.2'!$K86</f>
        <v>3.4879300300767087E-3</v>
      </c>
      <c r="K86" s="107">
        <f t="shared" si="1"/>
        <v>1</v>
      </c>
    </row>
    <row r="87" spans="1:11">
      <c r="A87" s="256"/>
      <c r="B87" s="10" t="s">
        <v>4</v>
      </c>
      <c r="C87" s="22">
        <f>+'4.2.1.2.2'!C87/'4.2.1.2.2'!$K87</f>
        <v>7.4763730701616765E-2</v>
      </c>
      <c r="D87" s="22">
        <f>+'4.2.1.2.2'!D87/'4.2.1.2.2'!$K87</f>
        <v>3.2022247263085953E-2</v>
      </c>
      <c r="E87" s="50">
        <f>+'4.2.1.2.2'!E87/'4.2.1.2.2'!$K87</f>
        <v>0.17681343608703962</v>
      </c>
      <c r="F87" s="22">
        <f>+'4.2.1.2.2'!F87/'4.2.1.2.2'!$K87</f>
        <v>0.31784702888958749</v>
      </c>
      <c r="G87" s="22">
        <f>+'4.2.1.2.2'!G87/'4.2.1.2.2'!$K87</f>
        <v>0.1053252830071625</v>
      </c>
      <c r="H87" s="22">
        <f>+'4.2.1.2.2'!H87/'4.2.1.2.2'!$K87</f>
        <v>0.23493089139178222</v>
      </c>
      <c r="I87" s="22">
        <f>+'4.2.1.2.2'!I87/'4.2.1.2.2'!$K87</f>
        <v>5.5073653147185202E-2</v>
      </c>
      <c r="J87" s="26">
        <f>+'4.2.1.2.2'!J87/'4.2.1.2.2'!$K87</f>
        <v>3.223729512540283E-3</v>
      </c>
      <c r="K87" s="107">
        <f t="shared" si="1"/>
        <v>0.99999999999999989</v>
      </c>
    </row>
    <row r="88" spans="1:11">
      <c r="A88" s="256"/>
      <c r="B88" s="10" t="s">
        <v>5</v>
      </c>
      <c r="C88" s="22">
        <f>+'4.2.1.2.2'!C88/'4.2.1.2.2'!$K88</f>
        <v>7.4448498636156046E-2</v>
      </c>
      <c r="D88" s="22">
        <f>+'4.2.1.2.2'!D88/'4.2.1.2.2'!$K88</f>
        <v>3.2816920821609238E-2</v>
      </c>
      <c r="E88" s="50">
        <f>+'4.2.1.2.2'!E88/'4.2.1.2.2'!$K88</f>
        <v>0.17337413635301763</v>
      </c>
      <c r="F88" s="22">
        <f>+'4.2.1.2.2'!F88/'4.2.1.2.2'!$K88</f>
        <v>0.32351945462027543</v>
      </c>
      <c r="G88" s="22">
        <f>+'4.2.1.2.2'!G88/'4.2.1.2.2'!$K88</f>
        <v>0.10472372073064354</v>
      </c>
      <c r="H88" s="22">
        <f>+'4.2.1.2.2'!H88/'4.2.1.2.2'!$K88</f>
        <v>0.23350313904550268</v>
      </c>
      <c r="I88" s="22">
        <f>+'4.2.1.2.2'!I88/'4.2.1.2.2'!$K88</f>
        <v>5.4084814501945466E-2</v>
      </c>
      <c r="J88" s="26">
        <f>+'4.2.1.2.2'!J88/'4.2.1.2.2'!$K88</f>
        <v>3.5293152908499547E-3</v>
      </c>
      <c r="K88" s="107">
        <f t="shared" si="1"/>
        <v>1</v>
      </c>
    </row>
    <row r="89" spans="1:11">
      <c r="A89" s="256"/>
      <c r="B89" s="10" t="s">
        <v>6</v>
      </c>
      <c r="C89" s="22">
        <f>+'4.2.1.2.2'!C89/'4.2.1.2.2'!$K89</f>
        <v>7.4202785993521106E-2</v>
      </c>
      <c r="D89" s="22">
        <f>+'4.2.1.2.2'!D89/'4.2.1.2.2'!$K89</f>
        <v>3.1873944898838144E-2</v>
      </c>
      <c r="E89" s="50">
        <f>+'4.2.1.2.2'!E89/'4.2.1.2.2'!$K89</f>
        <v>0.17204101626641971</v>
      </c>
      <c r="F89" s="22">
        <f>+'4.2.1.2.2'!F89/'4.2.1.2.2'!$K89</f>
        <v>0.32687656964708039</v>
      </c>
      <c r="G89" s="22">
        <f>+'4.2.1.2.2'!G89/'4.2.1.2.2'!$K89</f>
        <v>0.10410649007233476</v>
      </c>
      <c r="H89" s="22">
        <f>+'4.2.1.2.2'!H89/'4.2.1.2.2'!$K89</f>
        <v>0.23292474668797886</v>
      </c>
      <c r="I89" s="22">
        <f>+'4.2.1.2.2'!I89/'4.2.1.2.2'!$K89</f>
        <v>5.474522894974472E-2</v>
      </c>
      <c r="J89" s="26">
        <f>+'4.2.1.2.2'!J89/'4.2.1.2.2'!$K89</f>
        <v>3.2292174840822933E-3</v>
      </c>
      <c r="K89" s="107">
        <f t="shared" si="1"/>
        <v>1</v>
      </c>
    </row>
    <row r="90" spans="1:11">
      <c r="A90" s="256"/>
      <c r="B90" s="10" t="s">
        <v>7</v>
      </c>
      <c r="C90" s="22">
        <f>+'4.2.1.2.2'!C90/'4.2.1.2.2'!$K90</f>
        <v>7.5472649707359701E-2</v>
      </c>
      <c r="D90" s="22">
        <f>+'4.2.1.2.2'!D90/'4.2.1.2.2'!$K90</f>
        <v>3.1762930114780062E-2</v>
      </c>
      <c r="E90" s="50">
        <f>+'4.2.1.2.2'!E90/'4.2.1.2.2'!$K90</f>
        <v>0.16934667284282606</v>
      </c>
      <c r="F90" s="22">
        <f>+'4.2.1.2.2'!F90/'4.2.1.2.2'!$K90</f>
        <v>0.32255857923071868</v>
      </c>
      <c r="G90" s="22">
        <f>+'4.2.1.2.2'!G90/'4.2.1.2.2'!$K90</f>
        <v>0.10680179412292655</v>
      </c>
      <c r="H90" s="22">
        <f>+'4.2.1.2.2'!H90/'4.2.1.2.2'!$K90</f>
        <v>0.23493487422521703</v>
      </c>
      <c r="I90" s="22">
        <f>+'4.2.1.2.2'!I90/'4.2.1.2.2'!$K90</f>
        <v>5.4128356292602112E-2</v>
      </c>
      <c r="J90" s="26">
        <f>+'4.2.1.2.2'!J90/'4.2.1.2.2'!$K90</f>
        <v>4.9941434635698305E-3</v>
      </c>
      <c r="K90" s="107">
        <f t="shared" si="1"/>
        <v>1</v>
      </c>
    </row>
    <row r="91" spans="1:11">
      <c r="A91" s="256"/>
      <c r="B91" s="10" t="s">
        <v>8</v>
      </c>
      <c r="C91" s="22">
        <f>+'4.2.1.2.2'!C91/'4.2.1.2.2'!$K91</f>
        <v>7.405202342504294E-2</v>
      </c>
      <c r="D91" s="22">
        <f>+'4.2.1.2.2'!D91/'4.2.1.2.2'!$K91</f>
        <v>3.2235967411630581E-2</v>
      </c>
      <c r="E91" s="50">
        <f>+'4.2.1.2.2'!E91/'4.2.1.2.2'!$K91</f>
        <v>0.16959486179903241</v>
      </c>
      <c r="F91" s="22">
        <f>+'4.2.1.2.2'!F91/'4.2.1.2.2'!$K91</f>
        <v>0.32954452198610856</v>
      </c>
      <c r="G91" s="22">
        <f>+'4.2.1.2.2'!G91/'4.2.1.2.2'!$K91</f>
        <v>0.1049865320988075</v>
      </c>
      <c r="H91" s="22">
        <f>+'4.2.1.2.2'!H91/'4.2.1.2.2'!$K91</f>
        <v>0.23333729289733635</v>
      </c>
      <c r="I91" s="22">
        <f>+'4.2.1.2.2'!I91/'4.2.1.2.2'!$K91</f>
        <v>5.3141396726770679E-2</v>
      </c>
      <c r="J91" s="26">
        <f>+'4.2.1.2.2'!J91/'4.2.1.2.2'!$K91</f>
        <v>3.1074036552709832E-3</v>
      </c>
      <c r="K91" s="107">
        <f t="shared" si="1"/>
        <v>1</v>
      </c>
    </row>
    <row r="92" spans="1:11">
      <c r="A92" s="256"/>
      <c r="B92" s="10" t="s">
        <v>9</v>
      </c>
      <c r="C92" s="22">
        <f>+'4.2.1.2.2'!C92/'4.2.1.2.2'!$K92</f>
        <v>7.3824314303665498E-2</v>
      </c>
      <c r="D92" s="22">
        <f>+'4.2.1.2.2'!D92/'4.2.1.2.2'!$K92</f>
        <v>3.2379441929550223E-2</v>
      </c>
      <c r="E92" s="50">
        <f>+'4.2.1.2.2'!E92/'4.2.1.2.2'!$K92</f>
        <v>0.17497415726847773</v>
      </c>
      <c r="F92" s="22">
        <f>+'4.2.1.2.2'!F92/'4.2.1.2.2'!$K92</f>
        <v>0.32639601877075136</v>
      </c>
      <c r="G92" s="22">
        <f>+'4.2.1.2.2'!G92/'4.2.1.2.2'!$K92</f>
        <v>0.1045806916213689</v>
      </c>
      <c r="H92" s="22">
        <f>+'4.2.1.2.2'!H92/'4.2.1.2.2'!$K92</f>
        <v>0.2311085087962807</v>
      </c>
      <c r="I92" s="22">
        <f>+'4.2.1.2.2'!I92/'4.2.1.2.2'!$K92</f>
        <v>5.4130368177736643E-2</v>
      </c>
      <c r="J92" s="26">
        <f>+'4.2.1.2.2'!J92/'4.2.1.2.2'!$K92</f>
        <v>2.6064991321689793E-3</v>
      </c>
      <c r="K92" s="107">
        <f t="shared" si="1"/>
        <v>1</v>
      </c>
    </row>
    <row r="93" spans="1:11">
      <c r="A93" s="256"/>
      <c r="B93" s="10" t="s">
        <v>10</v>
      </c>
      <c r="C93" s="22">
        <f>+'4.2.1.2.2'!C93/'4.2.1.2.2'!$K93</f>
        <v>7.4756680324761529E-2</v>
      </c>
      <c r="D93" s="22">
        <f>+'4.2.1.2.2'!D93/'4.2.1.2.2'!$K93</f>
        <v>3.4470555180663297E-2</v>
      </c>
      <c r="E93" s="50">
        <f>+'4.2.1.2.2'!E93/'4.2.1.2.2'!$K93</f>
        <v>0.1720008850566476</v>
      </c>
      <c r="F93" s="22">
        <f>+'4.2.1.2.2'!F93/'4.2.1.2.2'!$K93</f>
        <v>0.324424784081913</v>
      </c>
      <c r="G93" s="22">
        <f>+'4.2.1.2.2'!G93/'4.2.1.2.2'!$K93</f>
        <v>0.10345229287528453</v>
      </c>
      <c r="H93" s="22">
        <f>+'4.2.1.2.2'!H93/'4.2.1.2.2'!$K93</f>
        <v>0.23493472778126831</v>
      </c>
      <c r="I93" s="22">
        <f>+'4.2.1.2.2'!I93/'4.2.1.2.2'!$K93</f>
        <v>5.2875942511590723E-2</v>
      </c>
      <c r="J93" s="26">
        <f>+'4.2.1.2.2'!J93/'4.2.1.2.2'!$K93</f>
        <v>3.084132187870999E-3</v>
      </c>
      <c r="K93" s="107">
        <f t="shared" si="1"/>
        <v>1</v>
      </c>
    </row>
    <row r="94" spans="1:11">
      <c r="A94" s="256"/>
      <c r="B94" s="10" t="s">
        <v>11</v>
      </c>
      <c r="C94" s="22">
        <f>+'4.2.1.2.2'!C94/'4.2.1.2.2'!$K94</f>
        <v>7.4748717616450092E-2</v>
      </c>
      <c r="D94" s="22">
        <f>+'4.2.1.2.2'!D94/'4.2.1.2.2'!$K94</f>
        <v>3.3693891592188364E-2</v>
      </c>
      <c r="E94" s="50">
        <f>+'4.2.1.2.2'!E94/'4.2.1.2.2'!$K94</f>
        <v>0.1770126858341648</v>
      </c>
      <c r="F94" s="22">
        <f>+'4.2.1.2.2'!F94/'4.2.1.2.2'!$K94</f>
        <v>0.32274039972522633</v>
      </c>
      <c r="G94" s="22">
        <f>+'4.2.1.2.2'!G94/'4.2.1.2.2'!$K94</f>
        <v>0.10316376093201178</v>
      </c>
      <c r="H94" s="22">
        <f>+'4.2.1.2.2'!H94/'4.2.1.2.2'!$K94</f>
        <v>0.23282721543113663</v>
      </c>
      <c r="I94" s="22">
        <f>+'4.2.1.2.2'!I94/'4.2.1.2.2'!$K94</f>
        <v>5.3001506066255193E-2</v>
      </c>
      <c r="J94" s="26">
        <f>+'4.2.1.2.2'!J94/'4.2.1.2.2'!$K94</f>
        <v>2.8118228025668366E-3</v>
      </c>
      <c r="K94" s="107">
        <f t="shared" si="1"/>
        <v>1</v>
      </c>
    </row>
    <row r="95" spans="1:11" ht="15" thickBot="1">
      <c r="A95" s="261"/>
      <c r="B95" s="11" t="s">
        <v>12</v>
      </c>
      <c r="C95" s="47">
        <f>+'4.2.1.2.2'!C95/'4.2.1.2.2'!$K95</f>
        <v>7.6616736943363128E-2</v>
      </c>
      <c r="D95" s="47">
        <f>+'4.2.1.2.2'!D95/'4.2.1.2.2'!$K95</f>
        <v>3.5636399108827502E-2</v>
      </c>
      <c r="E95" s="51">
        <f>+'4.2.1.2.2'!E95/'4.2.1.2.2'!$K95</f>
        <v>0.17099867886484046</v>
      </c>
      <c r="F95" s="47">
        <f>+'4.2.1.2.2'!F95/'4.2.1.2.2'!$K95</f>
        <v>0.32514481258664368</v>
      </c>
      <c r="G95" s="47">
        <f>+'4.2.1.2.2'!G95/'4.2.1.2.2'!$K95</f>
        <v>0.10528022746842357</v>
      </c>
      <c r="H95" s="47">
        <f>+'4.2.1.2.2'!H95/'4.2.1.2.2'!$K95</f>
        <v>0.23112146729812649</v>
      </c>
      <c r="I95" s="47">
        <f>+'4.2.1.2.2'!I95/'4.2.1.2.2'!$K95</f>
        <v>5.2425915054404817E-2</v>
      </c>
      <c r="J95" s="48">
        <f>+'4.2.1.2.2'!J95/'4.2.1.2.2'!$K95</f>
        <v>2.7757626753703388E-3</v>
      </c>
      <c r="K95" s="108">
        <f t="shared" si="1"/>
        <v>1</v>
      </c>
    </row>
    <row r="96" spans="1:11">
      <c r="A96" s="260">
        <v>2000</v>
      </c>
      <c r="B96" s="12" t="s">
        <v>1</v>
      </c>
      <c r="C96" s="45">
        <f>+'4.2.1.2.2'!C96/'4.2.1.2.2'!$K96</f>
        <v>7.8867628668303755E-2</v>
      </c>
      <c r="D96" s="45">
        <f>+'4.2.1.2.2'!D96/'4.2.1.2.2'!$K96</f>
        <v>3.6587116421573453E-2</v>
      </c>
      <c r="E96" s="49">
        <f>+'4.2.1.2.2'!E96/'4.2.1.2.2'!$K96</f>
        <v>0.16915559643627956</v>
      </c>
      <c r="F96" s="45">
        <f>+'4.2.1.2.2'!F96/'4.2.1.2.2'!$K96</f>
        <v>0.32239301373226043</v>
      </c>
      <c r="G96" s="45">
        <f>+'4.2.1.2.2'!G96/'4.2.1.2.2'!$K96</f>
        <v>0.10640015728504829</v>
      </c>
      <c r="H96" s="45">
        <f>+'4.2.1.2.2'!H96/'4.2.1.2.2'!$K96</f>
        <v>0.23186191253666472</v>
      </c>
      <c r="I96" s="45">
        <f>+'4.2.1.2.2'!I96/'4.2.1.2.2'!$K96</f>
        <v>5.0598197235382086E-2</v>
      </c>
      <c r="J96" s="46">
        <f>+'4.2.1.2.2'!J96/'4.2.1.2.2'!$K96</f>
        <v>4.1363776844877218E-3</v>
      </c>
      <c r="K96" s="106">
        <f t="shared" si="1"/>
        <v>1</v>
      </c>
    </row>
    <row r="97" spans="1:11">
      <c r="A97" s="256"/>
      <c r="B97" s="10" t="s">
        <v>2</v>
      </c>
      <c r="C97" s="22">
        <f>+'4.2.1.2.2'!C97/'4.2.1.2.2'!$K97</f>
        <v>7.7003312039472985E-2</v>
      </c>
      <c r="D97" s="22">
        <f>+'4.2.1.2.2'!D97/'4.2.1.2.2'!$K97</f>
        <v>3.530496334913396E-2</v>
      </c>
      <c r="E97" s="50">
        <f>+'4.2.1.2.2'!E97/'4.2.1.2.2'!$K97</f>
        <v>0.17103154518865646</v>
      </c>
      <c r="F97" s="22">
        <f>+'4.2.1.2.2'!F97/'4.2.1.2.2'!$K97</f>
        <v>0.32608470133825368</v>
      </c>
      <c r="G97" s="22">
        <f>+'4.2.1.2.2'!G97/'4.2.1.2.2'!$K97</f>
        <v>0.10481007982855102</v>
      </c>
      <c r="H97" s="22">
        <f>+'4.2.1.2.2'!H97/'4.2.1.2.2'!$K97</f>
        <v>0.23028145926592389</v>
      </c>
      <c r="I97" s="22">
        <f>+'4.2.1.2.2'!I97/'4.2.1.2.2'!$K97</f>
        <v>5.1474535855283124E-2</v>
      </c>
      <c r="J97" s="26">
        <f>+'4.2.1.2.2'!J97/'4.2.1.2.2'!$K97</f>
        <v>4.0094031347248709E-3</v>
      </c>
      <c r="K97" s="107">
        <f t="shared" si="1"/>
        <v>1</v>
      </c>
    </row>
    <row r="98" spans="1:11">
      <c r="A98" s="256"/>
      <c r="B98" s="10" t="s">
        <v>3</v>
      </c>
      <c r="C98" s="22">
        <f>+'4.2.1.2.2'!C98/'4.2.1.2.2'!$K98</f>
        <v>7.564660406035438E-2</v>
      </c>
      <c r="D98" s="22">
        <f>+'4.2.1.2.2'!D98/'4.2.1.2.2'!$K98</f>
        <v>3.3891814271878241E-2</v>
      </c>
      <c r="E98" s="50">
        <f>+'4.2.1.2.2'!E98/'4.2.1.2.2'!$K98</f>
        <v>0.17382242462458516</v>
      </c>
      <c r="F98" s="22">
        <f>+'4.2.1.2.2'!F98/'4.2.1.2.2'!$K98</f>
        <v>0.32509349295194095</v>
      </c>
      <c r="G98" s="22">
        <f>+'4.2.1.2.2'!G98/'4.2.1.2.2'!$K98</f>
        <v>0.10335074144353965</v>
      </c>
      <c r="H98" s="22">
        <f>+'4.2.1.2.2'!H98/'4.2.1.2.2'!$K98</f>
        <v>0.23172677504281561</v>
      </c>
      <c r="I98" s="22">
        <f>+'4.2.1.2.2'!I98/'4.2.1.2.2'!$K98</f>
        <v>5.3540555287412889E-2</v>
      </c>
      <c r="J98" s="26">
        <f>+'4.2.1.2.2'!J98/'4.2.1.2.2'!$K98</f>
        <v>2.9275923174731018E-3</v>
      </c>
      <c r="K98" s="107">
        <f t="shared" si="1"/>
        <v>0.99999999999999989</v>
      </c>
    </row>
    <row r="99" spans="1:11">
      <c r="A99" s="256"/>
      <c r="B99" s="10" t="s">
        <v>4</v>
      </c>
      <c r="C99" s="22">
        <f>+'4.2.1.2.2'!C99/'4.2.1.2.2'!$K99</f>
        <v>7.5628679710312369E-2</v>
      </c>
      <c r="D99" s="22">
        <f>+'4.2.1.2.2'!D99/'4.2.1.2.2'!$K99</f>
        <v>3.3593944478298221E-2</v>
      </c>
      <c r="E99" s="50">
        <f>+'4.2.1.2.2'!E99/'4.2.1.2.2'!$K99</f>
        <v>0.17055287871614402</v>
      </c>
      <c r="F99" s="22">
        <f>+'4.2.1.2.2'!F99/'4.2.1.2.2'!$K99</f>
        <v>0.32727615040540209</v>
      </c>
      <c r="G99" s="22">
        <f>+'4.2.1.2.2'!G99/'4.2.1.2.2'!$K99</f>
        <v>0.1045282004465678</v>
      </c>
      <c r="H99" s="22">
        <f>+'4.2.1.2.2'!H99/'4.2.1.2.2'!$K99</f>
        <v>0.23236592080129495</v>
      </c>
      <c r="I99" s="22">
        <f>+'4.2.1.2.2'!I99/'4.2.1.2.2'!$K99</f>
        <v>5.2431091206601409E-2</v>
      </c>
      <c r="J99" s="26">
        <f>+'4.2.1.2.2'!J99/'4.2.1.2.2'!$K99</f>
        <v>3.6231342353791334E-3</v>
      </c>
      <c r="K99" s="107">
        <f t="shared" si="1"/>
        <v>0.99999999999999989</v>
      </c>
    </row>
    <row r="100" spans="1:11">
      <c r="A100" s="256"/>
      <c r="B100" s="10" t="s">
        <v>5</v>
      </c>
      <c r="C100" s="22">
        <f>+'4.2.1.2.2'!C100/'4.2.1.2.2'!$K100</f>
        <v>7.5342416625129777E-2</v>
      </c>
      <c r="D100" s="22">
        <f>+'4.2.1.2.2'!D100/'4.2.1.2.2'!$K100</f>
        <v>3.3312148543934356E-2</v>
      </c>
      <c r="E100" s="50">
        <f>+'4.2.1.2.2'!E100/'4.2.1.2.2'!$K100</f>
        <v>0.17039026134726673</v>
      </c>
      <c r="F100" s="22">
        <f>+'4.2.1.2.2'!F100/'4.2.1.2.2'!$K100</f>
        <v>0.32615547299110603</v>
      </c>
      <c r="G100" s="22">
        <f>+'4.2.1.2.2'!G100/'4.2.1.2.2'!$K100</f>
        <v>0.10315236069594552</v>
      </c>
      <c r="H100" s="22">
        <f>+'4.2.1.2.2'!H100/'4.2.1.2.2'!$K100</f>
        <v>0.23446181075421713</v>
      </c>
      <c r="I100" s="22">
        <f>+'4.2.1.2.2'!I100/'4.2.1.2.2'!$K100</f>
        <v>5.386197337417703E-2</v>
      </c>
      <c r="J100" s="26">
        <f>+'4.2.1.2.2'!J100/'4.2.1.2.2'!$K100</f>
        <v>3.3235556682234138E-3</v>
      </c>
      <c r="K100" s="107">
        <f t="shared" si="1"/>
        <v>1</v>
      </c>
    </row>
    <row r="101" spans="1:11">
      <c r="A101" s="256"/>
      <c r="B101" s="10" t="s">
        <v>6</v>
      </c>
      <c r="C101" s="22">
        <f>+'4.2.1.2.2'!C101/'4.2.1.2.2'!$K101</f>
        <v>7.6511057837197929E-2</v>
      </c>
      <c r="D101" s="22">
        <f>+'4.2.1.2.2'!D101/'4.2.1.2.2'!$K101</f>
        <v>3.341754877998851E-2</v>
      </c>
      <c r="E101" s="50">
        <f>+'4.2.1.2.2'!E101/'4.2.1.2.2'!$K101</f>
        <v>0.16971851248188768</v>
      </c>
      <c r="F101" s="22">
        <f>+'4.2.1.2.2'!F101/'4.2.1.2.2'!$K101</f>
        <v>0.32674511599834222</v>
      </c>
      <c r="G101" s="22">
        <f>+'4.2.1.2.2'!G101/'4.2.1.2.2'!$K101</f>
        <v>0.10191721954912046</v>
      </c>
      <c r="H101" s="22">
        <f>+'4.2.1.2.2'!H101/'4.2.1.2.2'!$K101</f>
        <v>0.23474686779182183</v>
      </c>
      <c r="I101" s="22">
        <f>+'4.2.1.2.2'!I101/'4.2.1.2.2'!$K101</f>
        <v>5.3891019400763907E-2</v>
      </c>
      <c r="J101" s="26">
        <f>+'4.2.1.2.2'!J101/'4.2.1.2.2'!$K101</f>
        <v>3.0526581608774812E-3</v>
      </c>
      <c r="K101" s="107">
        <f t="shared" si="1"/>
        <v>1</v>
      </c>
    </row>
    <row r="102" spans="1:11">
      <c r="A102" s="256"/>
      <c r="B102" s="10" t="s">
        <v>7</v>
      </c>
      <c r="C102" s="22">
        <f>+'4.2.1.2.2'!C102/'4.2.1.2.2'!$K102</f>
        <v>7.583593838796357E-2</v>
      </c>
      <c r="D102" s="22">
        <f>+'4.2.1.2.2'!D102/'4.2.1.2.2'!$K102</f>
        <v>3.4358585165609835E-2</v>
      </c>
      <c r="E102" s="50">
        <f>+'4.2.1.2.2'!E102/'4.2.1.2.2'!$K102</f>
        <v>0.1692721427164631</v>
      </c>
      <c r="F102" s="22">
        <f>+'4.2.1.2.2'!F102/'4.2.1.2.2'!$K102</f>
        <v>0.32285275265683344</v>
      </c>
      <c r="G102" s="22">
        <f>+'4.2.1.2.2'!G102/'4.2.1.2.2'!$K102</f>
        <v>0.10345476042359608</v>
      </c>
      <c r="H102" s="22">
        <f>+'4.2.1.2.2'!H102/'4.2.1.2.2'!$K102</f>
        <v>0.23630004031993679</v>
      </c>
      <c r="I102" s="22">
        <f>+'4.2.1.2.2'!I102/'4.2.1.2.2'!$K102</f>
        <v>5.2778016375620677E-2</v>
      </c>
      <c r="J102" s="26">
        <f>+'4.2.1.2.2'!J102/'4.2.1.2.2'!$K102</f>
        <v>5.1477639539765216E-3</v>
      </c>
      <c r="K102" s="107">
        <f t="shared" si="1"/>
        <v>0.99999999999999989</v>
      </c>
    </row>
    <row r="103" spans="1:11">
      <c r="A103" s="256"/>
      <c r="B103" s="10" t="s">
        <v>8</v>
      </c>
      <c r="C103" s="22">
        <f>+'4.2.1.2.2'!C103/'4.2.1.2.2'!$K103</f>
        <v>7.5496737098471434E-2</v>
      </c>
      <c r="D103" s="22">
        <f>+'4.2.1.2.2'!D103/'4.2.1.2.2'!$K103</f>
        <v>3.340728191326766E-2</v>
      </c>
      <c r="E103" s="50">
        <f>+'4.2.1.2.2'!E103/'4.2.1.2.2'!$K103</f>
        <v>0.1719892111215276</v>
      </c>
      <c r="F103" s="22">
        <f>+'4.2.1.2.2'!F103/'4.2.1.2.2'!$K103</f>
        <v>0.32311755458082148</v>
      </c>
      <c r="G103" s="22">
        <f>+'4.2.1.2.2'!G103/'4.2.1.2.2'!$K103</f>
        <v>0.10392478781338381</v>
      </c>
      <c r="H103" s="22">
        <f>+'4.2.1.2.2'!H103/'4.2.1.2.2'!$K103</f>
        <v>0.23513005454799146</v>
      </c>
      <c r="I103" s="22">
        <f>+'4.2.1.2.2'!I103/'4.2.1.2.2'!$K103</f>
        <v>5.3076780763459876E-2</v>
      </c>
      <c r="J103" s="26">
        <f>+'4.2.1.2.2'!J103/'4.2.1.2.2'!$K103</f>
        <v>3.8575921610766789E-3</v>
      </c>
      <c r="K103" s="107">
        <f t="shared" si="1"/>
        <v>1</v>
      </c>
    </row>
    <row r="104" spans="1:11">
      <c r="A104" s="256"/>
      <c r="B104" s="10" t="s">
        <v>9</v>
      </c>
      <c r="C104" s="22">
        <f>+'4.2.1.2.2'!C104/'4.2.1.2.2'!$K104</f>
        <v>7.5250525338703522E-2</v>
      </c>
      <c r="D104" s="22">
        <f>+'4.2.1.2.2'!D104/'4.2.1.2.2'!$K104</f>
        <v>3.336546037733211E-2</v>
      </c>
      <c r="E104" s="50">
        <f>+'4.2.1.2.2'!E104/'4.2.1.2.2'!$K104</f>
        <v>0.17191679742071889</v>
      </c>
      <c r="F104" s="22">
        <f>+'4.2.1.2.2'!F104/'4.2.1.2.2'!$K104</f>
        <v>0.32414525733671257</v>
      </c>
      <c r="G104" s="22">
        <f>+'4.2.1.2.2'!G104/'4.2.1.2.2'!$K104</f>
        <v>0.10333638082935373</v>
      </c>
      <c r="H104" s="22">
        <f>+'4.2.1.2.2'!H104/'4.2.1.2.2'!$K104</f>
        <v>0.23530016542865731</v>
      </c>
      <c r="I104" s="22">
        <f>+'4.2.1.2.2'!I104/'4.2.1.2.2'!$K104</f>
        <v>5.2852387318547328E-2</v>
      </c>
      <c r="J104" s="26">
        <f>+'4.2.1.2.2'!J104/'4.2.1.2.2'!$K104</f>
        <v>3.8330259499745195E-3</v>
      </c>
      <c r="K104" s="107">
        <f t="shared" si="1"/>
        <v>0.99999999999999989</v>
      </c>
    </row>
    <row r="105" spans="1:11">
      <c r="A105" s="256"/>
      <c r="B105" s="10" t="s">
        <v>10</v>
      </c>
      <c r="C105" s="22">
        <f>+'4.2.1.2.2'!C105/'4.2.1.2.2'!$K105</f>
        <v>7.5932111441615879E-2</v>
      </c>
      <c r="D105" s="22">
        <f>+'4.2.1.2.2'!D105/'4.2.1.2.2'!$K105</f>
        <v>3.4085194274871888E-2</v>
      </c>
      <c r="E105" s="50">
        <f>+'4.2.1.2.2'!E105/'4.2.1.2.2'!$K105</f>
        <v>0.17184410816090681</v>
      </c>
      <c r="F105" s="22">
        <f>+'4.2.1.2.2'!F105/'4.2.1.2.2'!$K105</f>
        <v>0.32383680403066717</v>
      </c>
      <c r="G105" s="22">
        <f>+'4.2.1.2.2'!G105/'4.2.1.2.2'!$K105</f>
        <v>0.10388497305821363</v>
      </c>
      <c r="H105" s="22">
        <f>+'4.2.1.2.2'!H105/'4.2.1.2.2'!$K105</f>
        <v>0.2338129459535121</v>
      </c>
      <c r="I105" s="22">
        <f>+'4.2.1.2.2'!I105/'4.2.1.2.2'!$K105</f>
        <v>5.2903173676051907E-2</v>
      </c>
      <c r="J105" s="26">
        <f>+'4.2.1.2.2'!J105/'4.2.1.2.2'!$K105</f>
        <v>3.7006894041606416E-3</v>
      </c>
      <c r="K105" s="107">
        <f t="shared" si="1"/>
        <v>1</v>
      </c>
    </row>
    <row r="106" spans="1:11">
      <c r="A106" s="256"/>
      <c r="B106" s="10" t="s">
        <v>11</v>
      </c>
      <c r="C106" s="22">
        <f>+'4.2.1.2.2'!C106/'4.2.1.2.2'!$K106</f>
        <v>7.5583069521671556E-2</v>
      </c>
      <c r="D106" s="22">
        <f>+'4.2.1.2.2'!D106/'4.2.1.2.2'!$K106</f>
        <v>3.3777715681958441E-2</v>
      </c>
      <c r="E106" s="50">
        <f>+'4.2.1.2.2'!E106/'4.2.1.2.2'!$K106</f>
        <v>0.17496660562960101</v>
      </c>
      <c r="F106" s="22">
        <f>+'4.2.1.2.2'!F106/'4.2.1.2.2'!$K106</f>
        <v>0.32402486917619211</v>
      </c>
      <c r="G106" s="22">
        <f>+'4.2.1.2.2'!G106/'4.2.1.2.2'!$K106</f>
        <v>0.10327874402761961</v>
      </c>
      <c r="H106" s="22">
        <f>+'4.2.1.2.2'!H106/'4.2.1.2.2'!$K106</f>
        <v>0.23177410830710923</v>
      </c>
      <c r="I106" s="22">
        <f>+'4.2.1.2.2'!I106/'4.2.1.2.2'!$K106</f>
        <v>5.2589308406316281E-2</v>
      </c>
      <c r="J106" s="26">
        <f>+'4.2.1.2.2'!J106/'4.2.1.2.2'!$K106</f>
        <v>4.005579249531801E-3</v>
      </c>
      <c r="K106" s="107">
        <f t="shared" si="1"/>
        <v>1</v>
      </c>
    </row>
    <row r="107" spans="1:11" ht="15" thickBot="1">
      <c r="A107" s="261"/>
      <c r="B107" s="11" t="s">
        <v>12</v>
      </c>
      <c r="C107" s="47">
        <f>+'4.2.1.2.2'!C107/'4.2.1.2.2'!$K107</f>
        <v>8.1923962231263095E-2</v>
      </c>
      <c r="D107" s="47">
        <f>+'4.2.1.2.2'!D107/'4.2.1.2.2'!$K107</f>
        <v>3.603454676430394E-2</v>
      </c>
      <c r="E107" s="51">
        <f>+'4.2.1.2.2'!E107/'4.2.1.2.2'!$K107</f>
        <v>0.16774507292524382</v>
      </c>
      <c r="F107" s="47">
        <f>+'4.2.1.2.2'!F107/'4.2.1.2.2'!$K107</f>
        <v>0.32301938584024115</v>
      </c>
      <c r="G107" s="47">
        <f>+'4.2.1.2.2'!G107/'4.2.1.2.2'!$K107</f>
        <v>0.10419257876670368</v>
      </c>
      <c r="H107" s="47">
        <f>+'4.2.1.2.2'!H107/'4.2.1.2.2'!$K107</f>
        <v>0.23305560818721022</v>
      </c>
      <c r="I107" s="47">
        <f>+'4.2.1.2.2'!I107/'4.2.1.2.2'!$K107</f>
        <v>5.0360242427285609E-2</v>
      </c>
      <c r="J107" s="48">
        <f>+'4.2.1.2.2'!J107/'4.2.1.2.2'!$K107</f>
        <v>3.6686028577484716E-3</v>
      </c>
      <c r="K107" s="108">
        <f t="shared" si="1"/>
        <v>1</v>
      </c>
    </row>
    <row r="108" spans="1:11">
      <c r="A108" s="260">
        <v>2001</v>
      </c>
      <c r="B108" s="12" t="s">
        <v>1</v>
      </c>
      <c r="C108" s="45">
        <f>+'4.2.1.2.2'!C108/'4.2.1.2.2'!$K108</f>
        <v>8.1651847442494541E-2</v>
      </c>
      <c r="D108" s="45">
        <f>+'4.2.1.2.2'!D108/'4.2.1.2.2'!$K108</f>
        <v>3.6989800727849242E-2</v>
      </c>
      <c r="E108" s="49">
        <f>+'4.2.1.2.2'!E108/'4.2.1.2.2'!$K108</f>
        <v>0.1684727661588831</v>
      </c>
      <c r="F108" s="45">
        <f>+'4.2.1.2.2'!F108/'4.2.1.2.2'!$K108</f>
        <v>0.31833470688656573</v>
      </c>
      <c r="G108" s="45">
        <f>+'4.2.1.2.2'!G108/'4.2.1.2.2'!$K108</f>
        <v>0.10666772283386222</v>
      </c>
      <c r="H108" s="45">
        <f>+'4.2.1.2.2'!H108/'4.2.1.2.2'!$K108</f>
        <v>0.23295761939134663</v>
      </c>
      <c r="I108" s="45">
        <f>+'4.2.1.2.2'!I108/'4.2.1.2.2'!$K108</f>
        <v>5.0164161411772067E-2</v>
      </c>
      <c r="J108" s="46">
        <f>+'4.2.1.2.2'!J108/'4.2.1.2.2'!$K108</f>
        <v>4.7613751472264428E-3</v>
      </c>
      <c r="K108" s="106">
        <f t="shared" si="1"/>
        <v>0.99999999999999989</v>
      </c>
    </row>
    <row r="109" spans="1:11">
      <c r="A109" s="256"/>
      <c r="B109" s="10" t="s">
        <v>2</v>
      </c>
      <c r="C109" s="22">
        <f>+'4.2.1.2.2'!C109/'4.2.1.2.2'!$K109</f>
        <v>7.970858434459667E-2</v>
      </c>
      <c r="D109" s="22">
        <f>+'4.2.1.2.2'!D109/'4.2.1.2.2'!$K109</f>
        <v>3.6388310864753283E-2</v>
      </c>
      <c r="E109" s="50">
        <f>+'4.2.1.2.2'!E109/'4.2.1.2.2'!$K109</f>
        <v>0.17183782247479035</v>
      </c>
      <c r="F109" s="22">
        <f>+'4.2.1.2.2'!F109/'4.2.1.2.2'!$K109</f>
        <v>0.32337398704843073</v>
      </c>
      <c r="G109" s="22">
        <f>+'4.2.1.2.2'!G109/'4.2.1.2.2'!$K109</f>
        <v>0.10567428137635346</v>
      </c>
      <c r="H109" s="22">
        <f>+'4.2.1.2.2'!H109/'4.2.1.2.2'!$K109</f>
        <v>0.22793396080356715</v>
      </c>
      <c r="I109" s="22">
        <f>+'4.2.1.2.2'!I109/'4.2.1.2.2'!$K109</f>
        <v>5.0060758380075954E-2</v>
      </c>
      <c r="J109" s="26">
        <f>+'4.2.1.2.2'!J109/'4.2.1.2.2'!$K109</f>
        <v>5.0222947074323888E-3</v>
      </c>
      <c r="K109" s="107">
        <f t="shared" si="1"/>
        <v>1</v>
      </c>
    </row>
    <row r="110" spans="1:11">
      <c r="A110" s="256"/>
      <c r="B110" s="10" t="s">
        <v>3</v>
      </c>
      <c r="C110" s="22">
        <f>+'4.2.1.2.2'!C110/'4.2.1.2.2'!$K110</f>
        <v>7.8092584870459433E-2</v>
      </c>
      <c r="D110" s="22">
        <f>+'4.2.1.2.2'!D110/'4.2.1.2.2'!$K110</f>
        <v>3.4328497061532057E-2</v>
      </c>
      <c r="E110" s="50">
        <f>+'4.2.1.2.2'!E110/'4.2.1.2.2'!$K110</f>
        <v>0.17273794266710246</v>
      </c>
      <c r="F110" s="22">
        <f>+'4.2.1.2.2'!F110/'4.2.1.2.2'!$K110</f>
        <v>0.32367923271864613</v>
      </c>
      <c r="G110" s="22">
        <f>+'4.2.1.2.2'!G110/'4.2.1.2.2'!$K110</f>
        <v>0.10436858772960722</v>
      </c>
      <c r="H110" s="22">
        <f>+'4.2.1.2.2'!H110/'4.2.1.2.2'!$K110</f>
        <v>0.23074042525142474</v>
      </c>
      <c r="I110" s="22">
        <f>+'4.2.1.2.2'!I110/'4.2.1.2.2'!$K110</f>
        <v>5.2289212272948769E-2</v>
      </c>
      <c r="J110" s="26">
        <f>+'4.2.1.2.2'!J110/'4.2.1.2.2'!$K110</f>
        <v>3.7635174282791613E-3</v>
      </c>
      <c r="K110" s="107">
        <f t="shared" si="1"/>
        <v>0.99999999999999989</v>
      </c>
    </row>
    <row r="111" spans="1:11">
      <c r="A111" s="256"/>
      <c r="B111" s="10" t="s">
        <v>4</v>
      </c>
      <c r="C111" s="22">
        <f>+'4.2.1.2.2'!C111/'4.2.1.2.2'!$K111</f>
        <v>7.9927189127221326E-2</v>
      </c>
      <c r="D111" s="22">
        <f>+'4.2.1.2.2'!D111/'4.2.1.2.2'!$K111</f>
        <v>3.4074868334685697E-2</v>
      </c>
      <c r="E111" s="50">
        <f>+'4.2.1.2.2'!E111/'4.2.1.2.2'!$K111</f>
        <v>0.16909401151464615</v>
      </c>
      <c r="F111" s="22">
        <f>+'4.2.1.2.2'!F111/'4.2.1.2.2'!$K111</f>
        <v>0.32854810981594196</v>
      </c>
      <c r="G111" s="22">
        <f>+'4.2.1.2.2'!G111/'4.2.1.2.2'!$K111</f>
        <v>0.10548098555483282</v>
      </c>
      <c r="H111" s="22">
        <f>+'4.2.1.2.2'!H111/'4.2.1.2.2'!$K111</f>
        <v>0.22613325109107041</v>
      </c>
      <c r="I111" s="22">
        <f>+'4.2.1.2.2'!I111/'4.2.1.2.2'!$K111</f>
        <v>5.2288099848568179E-2</v>
      </c>
      <c r="J111" s="26">
        <f>+'4.2.1.2.2'!J111/'4.2.1.2.2'!$K111</f>
        <v>4.4534847130334818E-3</v>
      </c>
      <c r="K111" s="107">
        <f t="shared" si="1"/>
        <v>1</v>
      </c>
    </row>
    <row r="112" spans="1:11">
      <c r="A112" s="256"/>
      <c r="B112" s="10" t="s">
        <v>5</v>
      </c>
      <c r="C112" s="22">
        <f>+'4.2.1.2.2'!C112/'4.2.1.2.2'!$K112</f>
        <v>7.8314222763859756E-2</v>
      </c>
      <c r="D112" s="22">
        <f>+'4.2.1.2.2'!D112/'4.2.1.2.2'!$K112</f>
        <v>2.8859364682046973E-2</v>
      </c>
      <c r="E112" s="50">
        <f>+'4.2.1.2.2'!E112/'4.2.1.2.2'!$K112</f>
        <v>0.17026019755483796</v>
      </c>
      <c r="F112" s="22">
        <f>+'4.2.1.2.2'!F112/'4.2.1.2.2'!$K112</f>
        <v>0.32582739744461786</v>
      </c>
      <c r="G112" s="22">
        <f>+'4.2.1.2.2'!G112/'4.2.1.2.2'!$K112</f>
        <v>0.10389101523309059</v>
      </c>
      <c r="H112" s="22">
        <f>+'4.2.1.2.2'!H112/'4.2.1.2.2'!$K112</f>
        <v>0.23500995381277903</v>
      </c>
      <c r="I112" s="22">
        <f>+'4.2.1.2.2'!I112/'4.2.1.2.2'!$K112</f>
        <v>5.3941722263352636E-2</v>
      </c>
      <c r="J112" s="26">
        <f>+'4.2.1.2.2'!J112/'4.2.1.2.2'!$K112</f>
        <v>3.8961262454152048E-3</v>
      </c>
      <c r="K112" s="107">
        <f t="shared" si="1"/>
        <v>1</v>
      </c>
    </row>
    <row r="113" spans="1:11">
      <c r="A113" s="256"/>
      <c r="B113" s="10" t="s">
        <v>6</v>
      </c>
      <c r="C113" s="22">
        <f>+'4.2.1.2.2'!C113/'4.2.1.2.2'!$K113</f>
        <v>7.6916660628025546E-2</v>
      </c>
      <c r="D113" s="22">
        <f>+'4.2.1.2.2'!D113/'4.2.1.2.2'!$K113</f>
        <v>3.3498361220292934E-2</v>
      </c>
      <c r="E113" s="50">
        <f>+'4.2.1.2.2'!E113/'4.2.1.2.2'!$K113</f>
        <v>0.16903202542960755</v>
      </c>
      <c r="F113" s="22">
        <f>+'4.2.1.2.2'!F113/'4.2.1.2.2'!$K113</f>
        <v>0.32599432029895581</v>
      </c>
      <c r="G113" s="22">
        <f>+'4.2.1.2.2'!G113/'4.2.1.2.2'!$K113</f>
        <v>0.10478507523243528</v>
      </c>
      <c r="H113" s="22">
        <f>+'4.2.1.2.2'!H113/'4.2.1.2.2'!$K113</f>
        <v>0.23359262364043179</v>
      </c>
      <c r="I113" s="22">
        <f>+'4.2.1.2.2'!I113/'4.2.1.2.2'!$K113</f>
        <v>5.2590105513533179E-2</v>
      </c>
      <c r="J113" s="26">
        <f>+'4.2.1.2.2'!J113/'4.2.1.2.2'!$K113</f>
        <v>3.5908280367179008E-3</v>
      </c>
      <c r="K113" s="107">
        <f t="shared" si="1"/>
        <v>1</v>
      </c>
    </row>
    <row r="114" spans="1:11">
      <c r="A114" s="256"/>
      <c r="B114" s="10" t="s">
        <v>7</v>
      </c>
      <c r="C114" s="22">
        <f>+'4.2.1.2.2'!C114/'4.2.1.2.2'!$K114</f>
        <v>7.6817430099271528E-2</v>
      </c>
      <c r="D114" s="22">
        <f>+'4.2.1.2.2'!D114/'4.2.1.2.2'!$K114</f>
        <v>3.4511336550135698E-2</v>
      </c>
      <c r="E114" s="50">
        <f>+'4.2.1.2.2'!E114/'4.2.1.2.2'!$K114</f>
        <v>0.17385711081452648</v>
      </c>
      <c r="F114" s="22">
        <f>+'4.2.1.2.2'!F114/'4.2.1.2.2'!$K114</f>
        <v>0.3201162389747893</v>
      </c>
      <c r="G114" s="22">
        <f>+'4.2.1.2.2'!G114/'4.2.1.2.2'!$K114</f>
        <v>0.10360802251464077</v>
      </c>
      <c r="H114" s="22">
        <f>+'4.2.1.2.2'!H114/'4.2.1.2.2'!$K114</f>
        <v>0.23394961434080846</v>
      </c>
      <c r="I114" s="22">
        <f>+'4.2.1.2.2'!I114/'4.2.1.2.2'!$K114</f>
        <v>5.2606993643765178E-2</v>
      </c>
      <c r="J114" s="26">
        <f>+'4.2.1.2.2'!J114/'4.2.1.2.2'!$K114</f>
        <v>4.5332530620625627E-3</v>
      </c>
      <c r="K114" s="107">
        <f t="shared" si="1"/>
        <v>1</v>
      </c>
    </row>
    <row r="115" spans="1:11">
      <c r="A115" s="256"/>
      <c r="B115" s="10" t="s">
        <v>8</v>
      </c>
      <c r="C115" s="22">
        <f>+'4.2.1.2.2'!C115/'4.2.1.2.2'!$K115</f>
        <v>7.5523472888710932E-2</v>
      </c>
      <c r="D115" s="22">
        <f>+'4.2.1.2.2'!D115/'4.2.1.2.2'!$K115</f>
        <v>3.3064849151358856E-2</v>
      </c>
      <c r="E115" s="50">
        <f>+'4.2.1.2.2'!E115/'4.2.1.2.2'!$K115</f>
        <v>0.17652622706104645</v>
      </c>
      <c r="F115" s="22">
        <f>+'4.2.1.2.2'!F115/'4.2.1.2.2'!$K115</f>
        <v>0.31899998825428444</v>
      </c>
      <c r="G115" s="22">
        <f>+'4.2.1.2.2'!G115/'4.2.1.2.2'!$K115</f>
        <v>0.10440088206364567</v>
      </c>
      <c r="H115" s="22">
        <f>+'4.2.1.2.2'!H115/'4.2.1.2.2'!$K115</f>
        <v>0.2345637080352968</v>
      </c>
      <c r="I115" s="22">
        <f>+'4.2.1.2.2'!I115/'4.2.1.2.2'!$K115</f>
        <v>5.286651548567016E-2</v>
      </c>
      <c r="J115" s="26">
        <f>+'4.2.1.2.2'!J115/'4.2.1.2.2'!$K115</f>
        <v>4.054357059986689E-3</v>
      </c>
      <c r="K115" s="107">
        <f t="shared" si="1"/>
        <v>1</v>
      </c>
    </row>
    <row r="116" spans="1:11">
      <c r="A116" s="256"/>
      <c r="B116" s="10" t="s">
        <v>9</v>
      </c>
      <c r="C116" s="22">
        <f>+'4.2.1.2.2'!C116/'4.2.1.2.2'!$K116</f>
        <v>7.8127025680666498E-2</v>
      </c>
      <c r="D116" s="22">
        <f>+'4.2.1.2.2'!D116/'4.2.1.2.2'!$K116</f>
        <v>3.2780334965215152E-2</v>
      </c>
      <c r="E116" s="50">
        <f>+'4.2.1.2.2'!E116/'4.2.1.2.2'!$K116</f>
        <v>0.17376945460791893</v>
      </c>
      <c r="F116" s="22">
        <f>+'4.2.1.2.2'!F116/'4.2.1.2.2'!$K116</f>
        <v>0.32263264107188871</v>
      </c>
      <c r="G116" s="22">
        <f>+'4.2.1.2.2'!G116/'4.2.1.2.2'!$K116</f>
        <v>0.10304228119900369</v>
      </c>
      <c r="H116" s="22">
        <f>+'4.2.1.2.2'!H116/'4.2.1.2.2'!$K116</f>
        <v>0.23354283260328093</v>
      </c>
      <c r="I116" s="22">
        <f>+'4.2.1.2.2'!I116/'4.2.1.2.2'!$K116</f>
        <v>5.1883370265395516E-2</v>
      </c>
      <c r="J116" s="26">
        <f>+'4.2.1.2.2'!J116/'4.2.1.2.2'!$K116</f>
        <v>4.2220596066305932E-3</v>
      </c>
      <c r="K116" s="107">
        <f t="shared" si="1"/>
        <v>1</v>
      </c>
    </row>
    <row r="117" spans="1:11">
      <c r="A117" s="256"/>
      <c r="B117" s="10" t="s">
        <v>10</v>
      </c>
      <c r="C117" s="22">
        <f>+'4.2.1.2.2'!C117/'4.2.1.2.2'!$K117</f>
        <v>7.8423109603611055E-2</v>
      </c>
      <c r="D117" s="22">
        <f>+'4.2.1.2.2'!D117/'4.2.1.2.2'!$K117</f>
        <v>3.1596898082260058E-2</v>
      </c>
      <c r="E117" s="50">
        <f>+'4.2.1.2.2'!E117/'4.2.1.2.2'!$K117</f>
        <v>0.1731593013905971</v>
      </c>
      <c r="F117" s="22">
        <f>+'4.2.1.2.2'!F117/'4.2.1.2.2'!$K117</f>
        <v>0.32022405416735861</v>
      </c>
      <c r="G117" s="22">
        <f>+'4.2.1.2.2'!G117/'4.2.1.2.2'!$K117</f>
        <v>0.10353248986778517</v>
      </c>
      <c r="H117" s="22">
        <f>+'4.2.1.2.2'!H117/'4.2.1.2.2'!$K117</f>
        <v>0.23683903738952303</v>
      </c>
      <c r="I117" s="22">
        <f>+'4.2.1.2.2'!I117/'4.2.1.2.2'!$K117</f>
        <v>5.2403629906949856E-2</v>
      </c>
      <c r="J117" s="26">
        <f>+'4.2.1.2.2'!J117/'4.2.1.2.2'!$K117</f>
        <v>3.8214795919151233E-3</v>
      </c>
      <c r="K117" s="107">
        <f t="shared" si="1"/>
        <v>1</v>
      </c>
    </row>
    <row r="118" spans="1:11">
      <c r="A118" s="256"/>
      <c r="B118" s="10" t="s">
        <v>11</v>
      </c>
      <c r="C118" s="22">
        <f>+'4.2.1.2.2'!C118/'4.2.1.2.2'!$K118</f>
        <v>8.025565541721992E-2</v>
      </c>
      <c r="D118" s="22">
        <f>+'4.2.1.2.2'!D118/'4.2.1.2.2'!$K118</f>
        <v>3.1758351090713219E-2</v>
      </c>
      <c r="E118" s="50">
        <f>+'4.2.1.2.2'!E118/'4.2.1.2.2'!$K118</f>
        <v>0.1773636610892266</v>
      </c>
      <c r="F118" s="22">
        <f>+'4.2.1.2.2'!F118/'4.2.1.2.2'!$K118</f>
        <v>0.31622611846481274</v>
      </c>
      <c r="G118" s="22">
        <f>+'4.2.1.2.2'!G118/'4.2.1.2.2'!$K118</f>
        <v>0.10416092438220804</v>
      </c>
      <c r="H118" s="22">
        <f>+'4.2.1.2.2'!H118/'4.2.1.2.2'!$K118</f>
        <v>0.23301086441831764</v>
      </c>
      <c r="I118" s="22">
        <f>+'4.2.1.2.2'!I118/'4.2.1.2.2'!$K118</f>
        <v>5.2924375906668313E-2</v>
      </c>
      <c r="J118" s="26">
        <f>+'4.2.1.2.2'!J118/'4.2.1.2.2'!$K118</f>
        <v>4.3000492308335201E-3</v>
      </c>
      <c r="K118" s="107">
        <f t="shared" si="1"/>
        <v>1</v>
      </c>
    </row>
    <row r="119" spans="1:11" ht="15" thickBot="1">
      <c r="A119" s="261"/>
      <c r="B119" s="11" t="s">
        <v>12</v>
      </c>
      <c r="C119" s="47">
        <f>+'4.2.1.2.2'!C119/'4.2.1.2.2'!$K119</f>
        <v>8.5265723962430137E-2</v>
      </c>
      <c r="D119" s="47">
        <f>+'4.2.1.2.2'!D119/'4.2.1.2.2'!$K119</f>
        <v>3.2451230057683425E-2</v>
      </c>
      <c r="E119" s="51">
        <f>+'4.2.1.2.2'!E119/'4.2.1.2.2'!$K119</f>
        <v>0.17485257060162893</v>
      </c>
      <c r="F119" s="47">
        <f>+'4.2.1.2.2'!F119/'4.2.1.2.2'!$K119</f>
        <v>0.3174237819963367</v>
      </c>
      <c r="G119" s="47">
        <f>+'4.2.1.2.2'!G119/'4.2.1.2.2'!$K119</f>
        <v>0.10570800812052174</v>
      </c>
      <c r="H119" s="47">
        <f>+'4.2.1.2.2'!H119/'4.2.1.2.2'!$K119</f>
        <v>0.22724475693566465</v>
      </c>
      <c r="I119" s="47">
        <f>+'4.2.1.2.2'!I119/'4.2.1.2.2'!$K119</f>
        <v>5.2570833318852712E-2</v>
      </c>
      <c r="J119" s="48">
        <f>+'4.2.1.2.2'!J119/'4.2.1.2.2'!$K119</f>
        <v>4.4830950068817177E-3</v>
      </c>
      <c r="K119" s="108">
        <f t="shared" si="1"/>
        <v>0.99999999999999989</v>
      </c>
    </row>
    <row r="120" spans="1:11">
      <c r="A120" s="260">
        <v>2002</v>
      </c>
      <c r="B120" s="12" t="s">
        <v>1</v>
      </c>
      <c r="C120" s="45">
        <f>+'4.2.1.2.2'!C120/'4.2.1.2.2'!$K120</f>
        <v>8.2080758904673493E-2</v>
      </c>
      <c r="D120" s="45">
        <f>+'4.2.1.2.2'!D120/'4.2.1.2.2'!$K120</f>
        <v>3.2383668245615345E-2</v>
      </c>
      <c r="E120" s="49">
        <f>+'4.2.1.2.2'!E120/'4.2.1.2.2'!$K120</f>
        <v>0.17652878775675887</v>
      </c>
      <c r="F120" s="45">
        <f>+'4.2.1.2.2'!F120/'4.2.1.2.2'!$K120</f>
        <v>0.31495104349539305</v>
      </c>
      <c r="G120" s="45">
        <f>+'4.2.1.2.2'!G120/'4.2.1.2.2'!$K120</f>
        <v>0.10596549345043638</v>
      </c>
      <c r="H120" s="45">
        <f>+'4.2.1.2.2'!H120/'4.2.1.2.2'!$K120</f>
        <v>0.2308872098408567</v>
      </c>
      <c r="I120" s="45">
        <f>+'4.2.1.2.2'!I120/'4.2.1.2.2'!$K120</f>
        <v>5.2855831554943909E-2</v>
      </c>
      <c r="J120" s="46">
        <f>+'4.2.1.2.2'!J120/'4.2.1.2.2'!$K120</f>
        <v>4.347206751322258E-3</v>
      </c>
      <c r="K120" s="106">
        <f t="shared" si="1"/>
        <v>1</v>
      </c>
    </row>
    <row r="121" spans="1:11">
      <c r="A121" s="256"/>
      <c r="B121" s="10" t="s">
        <v>2</v>
      </c>
      <c r="C121" s="22">
        <f>+'4.2.1.2.2'!C121/'4.2.1.2.2'!$K121</f>
        <v>7.8009778659761872E-2</v>
      </c>
      <c r="D121" s="22">
        <f>+'4.2.1.2.2'!D121/'4.2.1.2.2'!$K121</f>
        <v>2.9656125566653764E-2</v>
      </c>
      <c r="E121" s="50">
        <f>+'4.2.1.2.2'!E121/'4.2.1.2.2'!$K121</f>
        <v>0.1798904166913004</v>
      </c>
      <c r="F121" s="22">
        <f>+'4.2.1.2.2'!F121/'4.2.1.2.2'!$K121</f>
        <v>0.31857364068648553</v>
      </c>
      <c r="G121" s="22">
        <f>+'4.2.1.2.2'!G121/'4.2.1.2.2'!$K121</f>
        <v>0.10688695031011404</v>
      </c>
      <c r="H121" s="22">
        <f>+'4.2.1.2.2'!H121/'4.2.1.2.2'!$K121</f>
        <v>0.22767793604730716</v>
      </c>
      <c r="I121" s="22">
        <f>+'4.2.1.2.2'!I121/'4.2.1.2.2'!$K121</f>
        <v>5.4527880989245901E-2</v>
      </c>
      <c r="J121" s="26">
        <f>+'4.2.1.2.2'!J121/'4.2.1.2.2'!$K121</f>
        <v>4.7772710491313479E-3</v>
      </c>
      <c r="K121" s="107">
        <f t="shared" si="1"/>
        <v>1</v>
      </c>
    </row>
    <row r="122" spans="1:11">
      <c r="A122" s="256"/>
      <c r="B122" s="10" t="s">
        <v>3</v>
      </c>
      <c r="C122" s="22">
        <f>+'4.2.1.2.2'!C122/'4.2.1.2.2'!$K122</f>
        <v>7.7093383457268627E-2</v>
      </c>
      <c r="D122" s="22">
        <f>+'4.2.1.2.2'!D122/'4.2.1.2.2'!$K122</f>
        <v>2.7941652555290811E-2</v>
      </c>
      <c r="E122" s="50">
        <f>+'4.2.1.2.2'!E122/'4.2.1.2.2'!$K122</f>
        <v>0.17962714647122599</v>
      </c>
      <c r="F122" s="22">
        <f>+'4.2.1.2.2'!F122/'4.2.1.2.2'!$K122</f>
        <v>0.31817141734836885</v>
      </c>
      <c r="G122" s="22">
        <f>+'4.2.1.2.2'!G122/'4.2.1.2.2'!$K122</f>
        <v>0.10553462727161694</v>
      </c>
      <c r="H122" s="22">
        <f>+'4.2.1.2.2'!H122/'4.2.1.2.2'!$K122</f>
        <v>0.231010027112169</v>
      </c>
      <c r="I122" s="22">
        <f>+'4.2.1.2.2'!I122/'4.2.1.2.2'!$K122</f>
        <v>5.6585010114919322E-2</v>
      </c>
      <c r="J122" s="26">
        <f>+'4.2.1.2.2'!J122/'4.2.1.2.2'!$K122</f>
        <v>4.0367356691404484E-3</v>
      </c>
      <c r="K122" s="107">
        <f t="shared" si="1"/>
        <v>1</v>
      </c>
    </row>
    <row r="123" spans="1:11">
      <c r="A123" s="256"/>
      <c r="B123" s="10" t="s">
        <v>4</v>
      </c>
      <c r="C123" s="22">
        <f>+'4.2.1.2.2'!C123/'4.2.1.2.2'!$K123</f>
        <v>7.7075162631370014E-2</v>
      </c>
      <c r="D123" s="22">
        <f>+'4.2.1.2.2'!D123/'4.2.1.2.2'!$K123</f>
        <v>2.6149336213284535E-2</v>
      </c>
      <c r="E123" s="50">
        <f>+'4.2.1.2.2'!E123/'4.2.1.2.2'!$K123</f>
        <v>0.18141434547509705</v>
      </c>
      <c r="F123" s="22">
        <f>+'4.2.1.2.2'!F123/'4.2.1.2.2'!$K123</f>
        <v>0.3157713898158398</v>
      </c>
      <c r="G123" s="22">
        <f>+'4.2.1.2.2'!G123/'4.2.1.2.2'!$K123</f>
        <v>0.10295693122211613</v>
      </c>
      <c r="H123" s="22">
        <f>+'4.2.1.2.2'!H123/'4.2.1.2.2'!$K123</f>
        <v>0.23428696403412383</v>
      </c>
      <c r="I123" s="22">
        <f>+'4.2.1.2.2'!I123/'4.2.1.2.2'!$K123</f>
        <v>5.8701144588415972E-2</v>
      </c>
      <c r="J123" s="26">
        <f>+'4.2.1.2.2'!J123/'4.2.1.2.2'!$K123</f>
        <v>3.6447260197526705E-3</v>
      </c>
      <c r="K123" s="107">
        <f t="shared" si="1"/>
        <v>1.0000000000000002</v>
      </c>
    </row>
    <row r="124" spans="1:11">
      <c r="A124" s="256"/>
      <c r="B124" s="10" t="s">
        <v>5</v>
      </c>
      <c r="C124" s="22">
        <f>+'4.2.1.2.2'!C124/'4.2.1.2.2'!$K124</f>
        <v>7.8138711315626025E-2</v>
      </c>
      <c r="D124" s="22">
        <f>+'4.2.1.2.2'!D124/'4.2.1.2.2'!$K124</f>
        <v>2.5517926689793427E-2</v>
      </c>
      <c r="E124" s="50">
        <f>+'4.2.1.2.2'!E124/'4.2.1.2.2'!$K124</f>
        <v>0.18162732166357082</v>
      </c>
      <c r="F124" s="22">
        <f>+'4.2.1.2.2'!F124/'4.2.1.2.2'!$K124</f>
        <v>0.30906168945621465</v>
      </c>
      <c r="G124" s="22">
        <f>+'4.2.1.2.2'!G124/'4.2.1.2.2'!$K124</f>
        <v>0.10446861631040325</v>
      </c>
      <c r="H124" s="22">
        <f>+'4.2.1.2.2'!H124/'4.2.1.2.2'!$K124</f>
        <v>0.23889739653247749</v>
      </c>
      <c r="I124" s="22">
        <f>+'4.2.1.2.2'!I124/'4.2.1.2.2'!$K124</f>
        <v>5.8829096359666495E-2</v>
      </c>
      <c r="J124" s="26">
        <f>+'4.2.1.2.2'!J124/'4.2.1.2.2'!$K124</f>
        <v>3.4592416722477653E-3</v>
      </c>
      <c r="K124" s="107">
        <f t="shared" si="1"/>
        <v>0.99999999999999989</v>
      </c>
    </row>
    <row r="125" spans="1:11">
      <c r="A125" s="256"/>
      <c r="B125" s="10" t="s">
        <v>6</v>
      </c>
      <c r="C125" s="22">
        <f>+'4.2.1.2.2'!C125/'4.2.1.2.2'!$K125</f>
        <v>7.9042466936821265E-2</v>
      </c>
      <c r="D125" s="22">
        <f>+'4.2.1.2.2'!D125/'4.2.1.2.2'!$K125</f>
        <v>2.5272997414412631E-2</v>
      </c>
      <c r="E125" s="50">
        <f>+'4.2.1.2.2'!E125/'4.2.1.2.2'!$K125</f>
        <v>0.17911675246210479</v>
      </c>
      <c r="F125" s="22">
        <f>+'4.2.1.2.2'!F125/'4.2.1.2.2'!$K125</f>
        <v>0.30898229793054677</v>
      </c>
      <c r="G125" s="22">
        <f>+'4.2.1.2.2'!G125/'4.2.1.2.2'!$K125</f>
        <v>9.9855169699757343E-2</v>
      </c>
      <c r="H125" s="22">
        <f>+'4.2.1.2.2'!H125/'4.2.1.2.2'!$K125</f>
        <v>0.24497912571926067</v>
      </c>
      <c r="I125" s="22">
        <f>+'4.2.1.2.2'!I125/'4.2.1.2.2'!$K125</f>
        <v>5.9024673617815104E-2</v>
      </c>
      <c r="J125" s="26">
        <f>+'4.2.1.2.2'!J125/'4.2.1.2.2'!$K125</f>
        <v>3.7265162192814086E-3</v>
      </c>
      <c r="K125" s="107">
        <f t="shared" si="1"/>
        <v>1</v>
      </c>
    </row>
    <row r="126" spans="1:11">
      <c r="A126" s="256"/>
      <c r="B126" s="10" t="s">
        <v>7</v>
      </c>
      <c r="C126" s="22">
        <f>+'4.2.1.2.2'!C126/'4.2.1.2.2'!$K126</f>
        <v>7.8915676103056526E-2</v>
      </c>
      <c r="D126" s="22">
        <f>+'4.2.1.2.2'!D126/'4.2.1.2.2'!$K126</f>
        <v>2.4409049140633316E-2</v>
      </c>
      <c r="E126" s="50">
        <f>+'4.2.1.2.2'!E126/'4.2.1.2.2'!$K126</f>
        <v>0.18279153353058794</v>
      </c>
      <c r="F126" s="22">
        <f>+'4.2.1.2.2'!F126/'4.2.1.2.2'!$K126</f>
        <v>0.30416287420207661</v>
      </c>
      <c r="G126" s="22">
        <f>+'4.2.1.2.2'!G126/'4.2.1.2.2'!$K126</f>
        <v>9.7172017799627988E-2</v>
      </c>
      <c r="H126" s="22">
        <f>+'4.2.1.2.2'!H126/'4.2.1.2.2'!$K126</f>
        <v>0.2464840813564913</v>
      </c>
      <c r="I126" s="22">
        <f>+'4.2.1.2.2'!I126/'4.2.1.2.2'!$K126</f>
        <v>6.0594039243674402E-2</v>
      </c>
      <c r="J126" s="26">
        <f>+'4.2.1.2.2'!J126/'4.2.1.2.2'!$K126</f>
        <v>5.4707286238519E-3</v>
      </c>
      <c r="K126" s="107">
        <f t="shared" si="1"/>
        <v>0.99999999999999989</v>
      </c>
    </row>
    <row r="127" spans="1:11">
      <c r="A127" s="256"/>
      <c r="B127" s="10" t="s">
        <v>8</v>
      </c>
      <c r="C127" s="22">
        <f>+'4.2.1.2.2'!C127/'4.2.1.2.2'!$K127</f>
        <v>8.2889517559130071E-2</v>
      </c>
      <c r="D127" s="22">
        <f>+'4.2.1.2.2'!D127/'4.2.1.2.2'!$K127</f>
        <v>2.3821937493159182E-2</v>
      </c>
      <c r="E127" s="50">
        <f>+'4.2.1.2.2'!E127/'4.2.1.2.2'!$K127</f>
        <v>0.18607701678645339</v>
      </c>
      <c r="F127" s="22">
        <f>+'4.2.1.2.2'!F127/'4.2.1.2.2'!$K127</f>
        <v>0.29129693885404101</v>
      </c>
      <c r="G127" s="22">
        <f>+'4.2.1.2.2'!G127/'4.2.1.2.2'!$K127</f>
        <v>9.1001797399676787E-2</v>
      </c>
      <c r="H127" s="22">
        <f>+'4.2.1.2.2'!H127/'4.2.1.2.2'!$K127</f>
        <v>0.25544396432230576</v>
      </c>
      <c r="I127" s="22">
        <f>+'4.2.1.2.2'!I127/'4.2.1.2.2'!$K127</f>
        <v>6.4827265742069623E-2</v>
      </c>
      <c r="J127" s="26">
        <f>+'4.2.1.2.2'!J127/'4.2.1.2.2'!$K127</f>
        <v>4.6415618431641433E-3</v>
      </c>
      <c r="K127" s="107">
        <f t="shared" si="1"/>
        <v>0.99999999999999989</v>
      </c>
    </row>
    <row r="128" spans="1:11">
      <c r="A128" s="256"/>
      <c r="B128" s="10" t="s">
        <v>9</v>
      </c>
      <c r="C128" s="22">
        <f>+'4.2.1.2.2'!C128/'4.2.1.2.2'!$K128</f>
        <v>8.6127943284177E-2</v>
      </c>
      <c r="D128" s="22">
        <f>+'4.2.1.2.2'!D128/'4.2.1.2.2'!$K128</f>
        <v>2.2921966413676428E-2</v>
      </c>
      <c r="E128" s="50">
        <f>+'4.2.1.2.2'!E128/'4.2.1.2.2'!$K128</f>
        <v>0.19325064586572094</v>
      </c>
      <c r="F128" s="22">
        <f>+'4.2.1.2.2'!F128/'4.2.1.2.2'!$K128</f>
        <v>0.27925829568608951</v>
      </c>
      <c r="G128" s="22">
        <f>+'4.2.1.2.2'!G128/'4.2.1.2.2'!$K128</f>
        <v>8.0494478473079431E-2</v>
      </c>
      <c r="H128" s="22">
        <f>+'4.2.1.2.2'!H128/'4.2.1.2.2'!$K128</f>
        <v>0.26613274497594785</v>
      </c>
      <c r="I128" s="22">
        <f>+'4.2.1.2.2'!I128/'4.2.1.2.2'!$K128</f>
        <v>6.7715072874831944E-2</v>
      </c>
      <c r="J128" s="26">
        <f>+'4.2.1.2.2'!J128/'4.2.1.2.2'!$K128</f>
        <v>4.0988524264768999E-3</v>
      </c>
      <c r="K128" s="107">
        <f t="shared" si="1"/>
        <v>1</v>
      </c>
    </row>
    <row r="129" spans="1:11">
      <c r="A129" s="256"/>
      <c r="B129" s="10" t="s">
        <v>10</v>
      </c>
      <c r="C129" s="22">
        <f>+'4.2.1.2.2'!C129/'4.2.1.2.2'!$K129</f>
        <v>8.7616891233075714E-2</v>
      </c>
      <c r="D129" s="22">
        <f>+'4.2.1.2.2'!D129/'4.2.1.2.2'!$K129</f>
        <v>2.2758854158270597E-2</v>
      </c>
      <c r="E129" s="50">
        <f>+'4.2.1.2.2'!E129/'4.2.1.2.2'!$K129</f>
        <v>0.19190740540047913</v>
      </c>
      <c r="F129" s="22">
        <f>+'4.2.1.2.2'!F129/'4.2.1.2.2'!$K129</f>
        <v>0.27725559040517078</v>
      </c>
      <c r="G129" s="22">
        <f>+'4.2.1.2.2'!G129/'4.2.1.2.2'!$K129</f>
        <v>8.0967284580085369E-2</v>
      </c>
      <c r="H129" s="22">
        <f>+'4.2.1.2.2'!H129/'4.2.1.2.2'!$K129</f>
        <v>0.26782107192067844</v>
      </c>
      <c r="I129" s="22">
        <f>+'4.2.1.2.2'!I129/'4.2.1.2.2'!$K129</f>
        <v>6.789825856023933E-2</v>
      </c>
      <c r="J129" s="26">
        <f>+'4.2.1.2.2'!J129/'4.2.1.2.2'!$K129</f>
        <v>3.7746437420006248E-3</v>
      </c>
      <c r="K129" s="107">
        <f t="shared" si="1"/>
        <v>1</v>
      </c>
    </row>
    <row r="130" spans="1:11">
      <c r="A130" s="256"/>
      <c r="B130" s="10" t="s">
        <v>11</v>
      </c>
      <c r="C130" s="22">
        <f>+'4.2.1.2.2'!C130/'4.2.1.2.2'!$K130</f>
        <v>8.5887628876364308E-2</v>
      </c>
      <c r="D130" s="22">
        <f>+'4.2.1.2.2'!D130/'4.2.1.2.2'!$K130</f>
        <v>2.3076298333358516E-2</v>
      </c>
      <c r="E130" s="50">
        <f>+'4.2.1.2.2'!E130/'4.2.1.2.2'!$K130</f>
        <v>0.18447851976649896</v>
      </c>
      <c r="F130" s="22">
        <f>+'4.2.1.2.2'!F130/'4.2.1.2.2'!$K130</f>
        <v>0.29957370695516838</v>
      </c>
      <c r="G130" s="22">
        <f>+'4.2.1.2.2'!G130/'4.2.1.2.2'!$K130</f>
        <v>8.7636179568154005E-2</v>
      </c>
      <c r="H130" s="22">
        <f>+'4.2.1.2.2'!H130/'4.2.1.2.2'!$K130</f>
        <v>0.25112343421828015</v>
      </c>
      <c r="I130" s="22">
        <f>+'4.2.1.2.2'!I130/'4.2.1.2.2'!$K130</f>
        <v>6.4639146179920726E-2</v>
      </c>
      <c r="J130" s="26">
        <f>+'4.2.1.2.2'!J130/'4.2.1.2.2'!$K130</f>
        <v>3.5850861022549271E-3</v>
      </c>
      <c r="K130" s="107">
        <f t="shared" si="1"/>
        <v>1</v>
      </c>
    </row>
    <row r="131" spans="1:11" ht="15" thickBot="1">
      <c r="A131" s="261"/>
      <c r="B131" s="11" t="s">
        <v>12</v>
      </c>
      <c r="C131" s="47">
        <f>+'4.2.1.2.2'!C131/'4.2.1.2.2'!$K131</f>
        <v>8.7953622637542569E-2</v>
      </c>
      <c r="D131" s="47">
        <f>+'4.2.1.2.2'!D131/'4.2.1.2.2'!$K131</f>
        <v>3.0178019650011677E-2</v>
      </c>
      <c r="E131" s="51">
        <f>+'4.2.1.2.2'!E131/'4.2.1.2.2'!$K131</f>
        <v>0.18104397354244461</v>
      </c>
      <c r="F131" s="47">
        <f>+'4.2.1.2.2'!F131/'4.2.1.2.2'!$K131</f>
        <v>0.29133954190709616</v>
      </c>
      <c r="G131" s="47">
        <f>+'4.2.1.2.2'!G131/'4.2.1.2.2'!$K131</f>
        <v>8.8697210595243214E-2</v>
      </c>
      <c r="H131" s="47">
        <f>+'4.2.1.2.2'!H131/'4.2.1.2.2'!$K131</f>
        <v>0.25376901190155005</v>
      </c>
      <c r="I131" s="47">
        <f>+'4.2.1.2.2'!I131/'4.2.1.2.2'!$K131</f>
        <v>6.3380136275156096E-2</v>
      </c>
      <c r="J131" s="48">
        <f>+'4.2.1.2.2'!J131/'4.2.1.2.2'!$K131</f>
        <v>3.6384834909556399E-3</v>
      </c>
      <c r="K131" s="108">
        <f t="shared" si="1"/>
        <v>1.0000000000000002</v>
      </c>
    </row>
    <row r="132" spans="1:11">
      <c r="A132" s="260">
        <v>2003</v>
      </c>
      <c r="B132" s="12" t="s">
        <v>1</v>
      </c>
      <c r="C132" s="45">
        <f>+'4.2.1.2.2'!C132/'4.2.1.2.2'!$K132</f>
        <v>9.4220546930520829E-2</v>
      </c>
      <c r="D132" s="45">
        <f>+'4.2.1.2.2'!D132/'4.2.1.2.2'!$K132</f>
        <v>3.3590787483039883E-2</v>
      </c>
      <c r="E132" s="49">
        <f>+'4.2.1.2.2'!E132/'4.2.1.2.2'!$K132</f>
        <v>0.18480156551292609</v>
      </c>
      <c r="F132" s="45">
        <f>+'4.2.1.2.2'!F132/'4.2.1.2.2'!$K132</f>
        <v>0.27065427051823843</v>
      </c>
      <c r="G132" s="45">
        <f>+'4.2.1.2.2'!G132/'4.2.1.2.2'!$K132</f>
        <v>9.0728226211498217E-2</v>
      </c>
      <c r="H132" s="45">
        <f>+'4.2.1.2.2'!H132/'4.2.1.2.2'!$K132</f>
        <v>0.25536612206136439</v>
      </c>
      <c r="I132" s="45">
        <f>+'4.2.1.2.2'!I132/'4.2.1.2.2'!$K132</f>
        <v>6.5112210987986696E-2</v>
      </c>
      <c r="J132" s="46">
        <f>+'4.2.1.2.2'!J132/'4.2.1.2.2'!$K132</f>
        <v>5.5262702944254517E-3</v>
      </c>
      <c r="K132" s="106">
        <f t="shared" si="1"/>
        <v>1</v>
      </c>
    </row>
    <row r="133" spans="1:11">
      <c r="A133" s="256"/>
      <c r="B133" s="10" t="s">
        <v>2</v>
      </c>
      <c r="C133" s="22">
        <f>+'4.2.1.2.2'!C133/'4.2.1.2.2'!$K133</f>
        <v>9.1415569106405789E-2</v>
      </c>
      <c r="D133" s="22">
        <f>+'4.2.1.2.2'!D133/'4.2.1.2.2'!$K133</f>
        <v>3.0326706577102038E-2</v>
      </c>
      <c r="E133" s="50">
        <f>+'4.2.1.2.2'!E133/'4.2.1.2.2'!$K133</f>
        <v>0.18702086838440751</v>
      </c>
      <c r="F133" s="22">
        <f>+'4.2.1.2.2'!F133/'4.2.1.2.2'!$K133</f>
        <v>0.27499868130916133</v>
      </c>
      <c r="G133" s="22">
        <f>+'4.2.1.2.2'!G133/'4.2.1.2.2'!$K133</f>
        <v>9.2537475175329606E-2</v>
      </c>
      <c r="H133" s="22">
        <f>+'4.2.1.2.2'!H133/'4.2.1.2.2'!$K133</f>
        <v>0.25369123786508474</v>
      </c>
      <c r="I133" s="22">
        <f>+'4.2.1.2.2'!I133/'4.2.1.2.2'!$K133</f>
        <v>6.4951937745837837E-2</v>
      </c>
      <c r="J133" s="26">
        <f>+'4.2.1.2.2'!J133/'4.2.1.2.2'!$K133</f>
        <v>5.0575238366711251E-3</v>
      </c>
      <c r="K133" s="107">
        <f t="shared" si="1"/>
        <v>1</v>
      </c>
    </row>
    <row r="134" spans="1:11">
      <c r="A134" s="256"/>
      <c r="B134" s="10" t="s">
        <v>3</v>
      </c>
      <c r="C134" s="22">
        <f>+'4.2.1.2.2'!C134/'4.2.1.2.2'!$K134</f>
        <v>9.1742544581189939E-2</v>
      </c>
      <c r="D134" s="22">
        <f>+'4.2.1.2.2'!D134/'4.2.1.2.2'!$K134</f>
        <v>2.8832227793445388E-2</v>
      </c>
      <c r="E134" s="50">
        <f>+'4.2.1.2.2'!E134/'4.2.1.2.2'!$K134</f>
        <v>0.18582860023283285</v>
      </c>
      <c r="F134" s="22">
        <f>+'4.2.1.2.2'!F134/'4.2.1.2.2'!$K134</f>
        <v>0.27774693411889423</v>
      </c>
      <c r="G134" s="22">
        <f>+'4.2.1.2.2'!G134/'4.2.1.2.2'!$K134</f>
        <v>9.0440832319626185E-2</v>
      </c>
      <c r="H134" s="22">
        <f>+'4.2.1.2.2'!H134/'4.2.1.2.2'!$K134</f>
        <v>0.25260675094610341</v>
      </c>
      <c r="I134" s="22">
        <f>+'4.2.1.2.2'!I134/'4.2.1.2.2'!$K134</f>
        <v>6.7972076815736776E-2</v>
      </c>
      <c r="J134" s="26">
        <f>+'4.2.1.2.2'!J134/'4.2.1.2.2'!$K134</f>
        <v>4.8300331921712261E-3</v>
      </c>
      <c r="K134" s="107">
        <f t="shared" si="1"/>
        <v>1</v>
      </c>
    </row>
    <row r="135" spans="1:11">
      <c r="A135" s="256"/>
      <c r="B135" s="10" t="s">
        <v>4</v>
      </c>
      <c r="C135" s="22">
        <f>+'4.2.1.2.2'!C135/'4.2.1.2.2'!$K135</f>
        <v>8.8602217833475175E-2</v>
      </c>
      <c r="D135" s="22">
        <f>+'4.2.1.2.2'!D135/'4.2.1.2.2'!$K135</f>
        <v>2.5846294885758875E-2</v>
      </c>
      <c r="E135" s="50">
        <f>+'4.2.1.2.2'!E135/'4.2.1.2.2'!$K135</f>
        <v>0.18257562318416279</v>
      </c>
      <c r="F135" s="22">
        <f>+'4.2.1.2.2'!F135/'4.2.1.2.2'!$K135</f>
        <v>0.28517622459688724</v>
      </c>
      <c r="G135" s="22">
        <f>+'4.2.1.2.2'!G135/'4.2.1.2.2'!$K135</f>
        <v>8.7365339622032939E-2</v>
      </c>
      <c r="H135" s="22">
        <f>+'4.2.1.2.2'!H135/'4.2.1.2.2'!$K135</f>
        <v>0.25784916176860995</v>
      </c>
      <c r="I135" s="22">
        <f>+'4.2.1.2.2'!I135/'4.2.1.2.2'!$K135</f>
        <v>6.8792100751517801E-2</v>
      </c>
      <c r="J135" s="26">
        <f>+'4.2.1.2.2'!J135/'4.2.1.2.2'!$K135</f>
        <v>3.7930373575552475E-3</v>
      </c>
      <c r="K135" s="107">
        <f t="shared" si="1"/>
        <v>1</v>
      </c>
    </row>
    <row r="136" spans="1:11">
      <c r="A136" s="256"/>
      <c r="B136" s="10" t="s">
        <v>5</v>
      </c>
      <c r="C136" s="22">
        <f>+'4.2.1.2.2'!C136/'4.2.1.2.2'!$K136</f>
        <v>9.0693696316448871E-2</v>
      </c>
      <c r="D136" s="22">
        <f>+'4.2.1.2.2'!D136/'4.2.1.2.2'!$K136</f>
        <v>2.6648882736423633E-2</v>
      </c>
      <c r="E136" s="50">
        <f>+'4.2.1.2.2'!E136/'4.2.1.2.2'!$K136</f>
        <v>0.18471858006578437</v>
      </c>
      <c r="F136" s="22">
        <f>+'4.2.1.2.2'!F136/'4.2.1.2.2'!$K136</f>
        <v>0.28854543997388532</v>
      </c>
      <c r="G136" s="22">
        <f>+'4.2.1.2.2'!G136/'4.2.1.2.2'!$K136</f>
        <v>6.7088914748238138E-2</v>
      </c>
      <c r="H136" s="22">
        <f>+'4.2.1.2.2'!H136/'4.2.1.2.2'!$K136</f>
        <v>0.26263262051756503</v>
      </c>
      <c r="I136" s="22">
        <f>+'4.2.1.2.2'!I136/'4.2.1.2.2'!$K136</f>
        <v>7.5871441722243763E-2</v>
      </c>
      <c r="J136" s="26">
        <f>+'4.2.1.2.2'!J136/'4.2.1.2.2'!$K136</f>
        <v>3.8004239194108459E-3</v>
      </c>
      <c r="K136" s="107">
        <f t="shared" si="1"/>
        <v>1</v>
      </c>
    </row>
    <row r="137" spans="1:11">
      <c r="A137" s="256"/>
      <c r="B137" s="10" t="s">
        <v>6</v>
      </c>
      <c r="C137" s="22">
        <f>+'4.2.1.2.2'!C137/'4.2.1.2.2'!$K137</f>
        <v>9.0582653261199381E-2</v>
      </c>
      <c r="D137" s="22">
        <f>+'4.2.1.2.2'!D137/'4.2.1.2.2'!$K137</f>
        <v>2.6202850137157192E-2</v>
      </c>
      <c r="E137" s="50">
        <f>+'4.2.1.2.2'!E137/'4.2.1.2.2'!$K137</f>
        <v>0.18180232248748546</v>
      </c>
      <c r="F137" s="22">
        <f>+'4.2.1.2.2'!F137/'4.2.1.2.2'!$K137</f>
        <v>0.29314701429187645</v>
      </c>
      <c r="G137" s="22">
        <f>+'4.2.1.2.2'!G137/'4.2.1.2.2'!$K137</f>
        <v>6.9410818916179326E-2</v>
      </c>
      <c r="H137" s="22">
        <f>+'4.2.1.2.2'!H137/'4.2.1.2.2'!$K137</f>
        <v>0.26113631444481911</v>
      </c>
      <c r="I137" s="22">
        <f>+'4.2.1.2.2'!I137/'4.2.1.2.2'!$K137</f>
        <v>7.4057207417182483E-2</v>
      </c>
      <c r="J137" s="26">
        <f>+'4.2.1.2.2'!J137/'4.2.1.2.2'!$K137</f>
        <v>3.6608190441006034E-3</v>
      </c>
      <c r="K137" s="107">
        <f t="shared" si="1"/>
        <v>1</v>
      </c>
    </row>
    <row r="138" spans="1:11">
      <c r="A138" s="256"/>
      <c r="B138" s="10" t="s">
        <v>7</v>
      </c>
      <c r="C138" s="22">
        <f>+'4.2.1.2.2'!C138/'4.2.1.2.2'!$K138</f>
        <v>9.1704622885231332E-2</v>
      </c>
      <c r="D138" s="22">
        <f>+'4.2.1.2.2'!D138/'4.2.1.2.2'!$K138</f>
        <v>2.6905219982096811E-2</v>
      </c>
      <c r="E138" s="50">
        <f>+'4.2.1.2.2'!E138/'4.2.1.2.2'!$K138</f>
        <v>0.1815974588159846</v>
      </c>
      <c r="F138" s="22">
        <f>+'4.2.1.2.2'!F138/'4.2.1.2.2'!$K138</f>
        <v>0.29703947568190625</v>
      </c>
      <c r="G138" s="22">
        <f>+'4.2.1.2.2'!G138/'4.2.1.2.2'!$K138</f>
        <v>7.2100478916383368E-2</v>
      </c>
      <c r="H138" s="22">
        <f>+'4.2.1.2.2'!H138/'4.2.1.2.2'!$K138</f>
        <v>0.25162498162919023</v>
      </c>
      <c r="I138" s="22">
        <f>+'4.2.1.2.2'!I138/'4.2.1.2.2'!$K138</f>
        <v>7.3777961587092211E-2</v>
      </c>
      <c r="J138" s="26">
        <f>+'4.2.1.2.2'!J138/'4.2.1.2.2'!$K138</f>
        <v>5.2498005021152242E-3</v>
      </c>
      <c r="K138" s="107">
        <f t="shared" si="1"/>
        <v>1.0000000000000002</v>
      </c>
    </row>
    <row r="139" spans="1:11">
      <c r="A139" s="256"/>
      <c r="B139" s="10" t="s">
        <v>8</v>
      </c>
      <c r="C139" s="22">
        <f>+'4.2.1.2.2'!C139/'4.2.1.2.2'!$K139</f>
        <v>9.2627333809595605E-2</v>
      </c>
      <c r="D139" s="22">
        <f>+'4.2.1.2.2'!D139/'4.2.1.2.2'!$K139</f>
        <v>2.4283184990315881E-2</v>
      </c>
      <c r="E139" s="50">
        <f>+'4.2.1.2.2'!E139/'4.2.1.2.2'!$K139</f>
        <v>0.17959588340619201</v>
      </c>
      <c r="F139" s="22">
        <f>+'4.2.1.2.2'!F139/'4.2.1.2.2'!$K139</f>
        <v>0.29837312648828751</v>
      </c>
      <c r="G139" s="22">
        <f>+'4.2.1.2.2'!G139/'4.2.1.2.2'!$K139</f>
        <v>7.4874126469653829E-2</v>
      </c>
      <c r="H139" s="22">
        <f>+'4.2.1.2.2'!H139/'4.2.1.2.2'!$K139</f>
        <v>0.25047387274372801</v>
      </c>
      <c r="I139" s="22">
        <f>+'4.2.1.2.2'!I139/'4.2.1.2.2'!$K139</f>
        <v>7.517091003617242E-2</v>
      </c>
      <c r="J139" s="26">
        <f>+'4.2.1.2.2'!J139/'4.2.1.2.2'!$K139</f>
        <v>4.6015620560547034E-3</v>
      </c>
      <c r="K139" s="107">
        <f t="shared" si="1"/>
        <v>0.99999999999999989</v>
      </c>
    </row>
    <row r="140" spans="1:11">
      <c r="A140" s="256"/>
      <c r="B140" s="10" t="s">
        <v>9</v>
      </c>
      <c r="C140" s="22">
        <f>+'4.2.1.2.2'!C140/'4.2.1.2.2'!$K140</f>
        <v>8.9770213060807985E-2</v>
      </c>
      <c r="D140" s="22">
        <f>+'4.2.1.2.2'!D140/'4.2.1.2.2'!$K140</f>
        <v>2.5044281292667003E-2</v>
      </c>
      <c r="E140" s="50">
        <f>+'4.2.1.2.2'!E140/'4.2.1.2.2'!$K140</f>
        <v>0.17939704757829691</v>
      </c>
      <c r="F140" s="22">
        <f>+'4.2.1.2.2'!F140/'4.2.1.2.2'!$K140</f>
        <v>0.29658910931112842</v>
      </c>
      <c r="G140" s="22">
        <f>+'4.2.1.2.2'!G140/'4.2.1.2.2'!$K140</f>
        <v>7.6291810682854358E-2</v>
      </c>
      <c r="H140" s="22">
        <f>+'4.2.1.2.2'!H140/'4.2.1.2.2'!$K140</f>
        <v>0.25649742546268917</v>
      </c>
      <c r="I140" s="22">
        <f>+'4.2.1.2.2'!I140/'4.2.1.2.2'!$K140</f>
        <v>7.2852188689557271E-2</v>
      </c>
      <c r="J140" s="26">
        <f>+'4.2.1.2.2'!J140/'4.2.1.2.2'!$K140</f>
        <v>3.5579239219989123E-3</v>
      </c>
      <c r="K140" s="107">
        <f t="shared" si="1"/>
        <v>1</v>
      </c>
    </row>
    <row r="141" spans="1:11">
      <c r="A141" s="256"/>
      <c r="B141" s="10" t="s">
        <v>10</v>
      </c>
      <c r="C141" s="22">
        <f>+'4.2.1.2.2'!C141/'4.2.1.2.2'!$K141</f>
        <v>9.1274816192003741E-2</v>
      </c>
      <c r="D141" s="22">
        <f>+'4.2.1.2.2'!D141/'4.2.1.2.2'!$K141</f>
        <v>2.7326395314386843E-2</v>
      </c>
      <c r="E141" s="50">
        <f>+'4.2.1.2.2'!E141/'4.2.1.2.2'!$K141</f>
        <v>0.17805153381101374</v>
      </c>
      <c r="F141" s="22">
        <f>+'4.2.1.2.2'!F141/'4.2.1.2.2'!$K141</f>
        <v>0.29620307370774501</v>
      </c>
      <c r="G141" s="22">
        <f>+'4.2.1.2.2'!G141/'4.2.1.2.2'!$K141</f>
        <v>7.6745779207853998E-2</v>
      </c>
      <c r="H141" s="22">
        <f>+'4.2.1.2.2'!H141/'4.2.1.2.2'!$K141</f>
        <v>0.25621827304828682</v>
      </c>
      <c r="I141" s="22">
        <f>+'4.2.1.2.2'!I141/'4.2.1.2.2'!$K141</f>
        <v>7.0245121247835607E-2</v>
      </c>
      <c r="J141" s="26">
        <f>+'4.2.1.2.2'!J141/'4.2.1.2.2'!$K141</f>
        <v>3.9350074708742553E-3</v>
      </c>
      <c r="K141" s="107">
        <f t="shared" ref="K141:K204" si="2">SUM(C141:J141)</f>
        <v>1</v>
      </c>
    </row>
    <row r="142" spans="1:11">
      <c r="A142" s="256"/>
      <c r="B142" s="10" t="s">
        <v>11</v>
      </c>
      <c r="C142" s="22">
        <f>+'4.2.1.2.2'!C142/'4.2.1.2.2'!$K142</f>
        <v>9.3704358272846816E-2</v>
      </c>
      <c r="D142" s="22">
        <f>+'4.2.1.2.2'!D142/'4.2.1.2.2'!$K142</f>
        <v>2.7887850564295248E-2</v>
      </c>
      <c r="E142" s="50">
        <f>+'4.2.1.2.2'!E142/'4.2.1.2.2'!$K142</f>
        <v>0.17690484138249041</v>
      </c>
      <c r="F142" s="22">
        <f>+'4.2.1.2.2'!F142/'4.2.1.2.2'!$K142</f>
        <v>0.29547598559276472</v>
      </c>
      <c r="G142" s="22">
        <f>+'4.2.1.2.2'!G142/'4.2.1.2.2'!$K142</f>
        <v>7.6758256806726488E-2</v>
      </c>
      <c r="H142" s="22">
        <f>+'4.2.1.2.2'!H142/'4.2.1.2.2'!$K142</f>
        <v>0.25564753127598766</v>
      </c>
      <c r="I142" s="22">
        <f>+'4.2.1.2.2'!I142/'4.2.1.2.2'!$K142</f>
        <v>6.9903200350950892E-2</v>
      </c>
      <c r="J142" s="26">
        <f>+'4.2.1.2.2'!J142/'4.2.1.2.2'!$K142</f>
        <v>3.7179757539377804E-3</v>
      </c>
      <c r="K142" s="107">
        <f t="shared" si="2"/>
        <v>0.99999999999999978</v>
      </c>
    </row>
    <row r="143" spans="1:11" ht="15" thickBot="1">
      <c r="A143" s="261"/>
      <c r="B143" s="11" t="s">
        <v>12</v>
      </c>
      <c r="C143" s="47">
        <f>+'4.2.1.2.2'!C143/'4.2.1.2.2'!$K143</f>
        <v>9.4977990600179529E-2</v>
      </c>
      <c r="D143" s="47">
        <f>+'4.2.1.2.2'!D143/'4.2.1.2.2'!$K143</f>
        <v>2.8541667817872762E-2</v>
      </c>
      <c r="E143" s="51">
        <f>+'4.2.1.2.2'!E143/'4.2.1.2.2'!$K143</f>
        <v>0.17554577963919374</v>
      </c>
      <c r="F143" s="47">
        <f>+'4.2.1.2.2'!F143/'4.2.1.2.2'!$K143</f>
        <v>0.29093044960810832</v>
      </c>
      <c r="G143" s="47">
        <f>+'4.2.1.2.2'!G143/'4.2.1.2.2'!$K143</f>
        <v>7.6838636173610156E-2</v>
      </c>
      <c r="H143" s="47">
        <f>+'4.2.1.2.2'!H143/'4.2.1.2.2'!$K143</f>
        <v>0.26191483212727701</v>
      </c>
      <c r="I143" s="47">
        <f>+'4.2.1.2.2'!I143/'4.2.1.2.2'!$K143</f>
        <v>6.7325612507319027E-2</v>
      </c>
      <c r="J143" s="48">
        <f>+'4.2.1.2.2'!J143/'4.2.1.2.2'!$K143</f>
        <v>3.9250315264394977E-3</v>
      </c>
      <c r="K143" s="108">
        <f t="shared" si="2"/>
        <v>1.0000000000000002</v>
      </c>
    </row>
    <row r="144" spans="1:11">
      <c r="A144" s="260">
        <v>2004</v>
      </c>
      <c r="B144" s="12" t="s">
        <v>1</v>
      </c>
      <c r="C144" s="45">
        <f>+'4.2.1.2.2'!C144/'4.2.1.2.2'!$K144</f>
        <v>9.8255257395686496E-2</v>
      </c>
      <c r="D144" s="45">
        <f>+'4.2.1.2.2'!D144/'4.2.1.2.2'!$K144</f>
        <v>3.1135386486064957E-2</v>
      </c>
      <c r="E144" s="49">
        <f>+'4.2.1.2.2'!E144/'4.2.1.2.2'!$K144</f>
        <v>0.17182884381919034</v>
      </c>
      <c r="F144" s="45">
        <f>+'4.2.1.2.2'!F144/'4.2.1.2.2'!$K144</f>
        <v>0.28741995818430238</v>
      </c>
      <c r="G144" s="45">
        <f>+'4.2.1.2.2'!G144/'4.2.1.2.2'!$K144</f>
        <v>7.8900223749436962E-2</v>
      </c>
      <c r="H144" s="45">
        <f>+'4.2.1.2.2'!H144/'4.2.1.2.2'!$K144</f>
        <v>0.25888035159977091</v>
      </c>
      <c r="I144" s="45">
        <f>+'4.2.1.2.2'!I144/'4.2.1.2.2'!$K144</f>
        <v>6.7041206678565265E-2</v>
      </c>
      <c r="J144" s="46">
        <f>+'4.2.1.2.2'!J144/'4.2.1.2.2'!$K144</f>
        <v>6.5387720869826589E-3</v>
      </c>
      <c r="K144" s="106">
        <f t="shared" si="2"/>
        <v>0.99999999999999989</v>
      </c>
    </row>
    <row r="145" spans="1:11">
      <c r="A145" s="256"/>
      <c r="B145" s="10" t="s">
        <v>2</v>
      </c>
      <c r="C145" s="22">
        <f>+'4.2.1.2.2'!C145/'4.2.1.2.2'!$K145</f>
        <v>9.6448195522688004E-2</v>
      </c>
      <c r="D145" s="22">
        <f>+'4.2.1.2.2'!D145/'4.2.1.2.2'!$K145</f>
        <v>3.0416736640312175E-2</v>
      </c>
      <c r="E145" s="50">
        <f>+'4.2.1.2.2'!E145/'4.2.1.2.2'!$K145</f>
        <v>0.17924328964916303</v>
      </c>
      <c r="F145" s="22">
        <f>+'4.2.1.2.2'!F145/'4.2.1.2.2'!$K145</f>
        <v>0.28946950269313865</v>
      </c>
      <c r="G145" s="22">
        <f>+'4.2.1.2.2'!G145/'4.2.1.2.2'!$K145</f>
        <v>7.2903103078298961E-2</v>
      </c>
      <c r="H145" s="22">
        <f>+'4.2.1.2.2'!H145/'4.2.1.2.2'!$K145</f>
        <v>0.25611244571704539</v>
      </c>
      <c r="I145" s="22">
        <f>+'4.2.1.2.2'!I145/'4.2.1.2.2'!$K145</f>
        <v>6.9887887437930174E-2</v>
      </c>
      <c r="J145" s="26">
        <f>+'4.2.1.2.2'!J145/'4.2.1.2.2'!$K145</f>
        <v>5.5188392614235558E-3</v>
      </c>
      <c r="K145" s="107">
        <f t="shared" si="2"/>
        <v>1</v>
      </c>
    </row>
    <row r="146" spans="1:11">
      <c r="A146" s="256"/>
      <c r="B146" s="10" t="s">
        <v>3</v>
      </c>
      <c r="C146" s="22">
        <f>+'4.2.1.2.2'!C146/'4.2.1.2.2'!$K146</f>
        <v>9.4873220051124751E-2</v>
      </c>
      <c r="D146" s="22">
        <f>+'4.2.1.2.2'!D146/'4.2.1.2.2'!$K146</f>
        <v>2.8068168384127932E-2</v>
      </c>
      <c r="E146" s="50">
        <f>+'4.2.1.2.2'!E146/'4.2.1.2.2'!$K146</f>
        <v>0.17650197357548844</v>
      </c>
      <c r="F146" s="22">
        <f>+'4.2.1.2.2'!F146/'4.2.1.2.2'!$K146</f>
        <v>0.2942033502239953</v>
      </c>
      <c r="G146" s="22">
        <f>+'4.2.1.2.2'!G146/'4.2.1.2.2'!$K146</f>
        <v>6.9561512945963272E-2</v>
      </c>
      <c r="H146" s="22">
        <f>+'4.2.1.2.2'!H146/'4.2.1.2.2'!$K146</f>
        <v>0.2587286141546728</v>
      </c>
      <c r="I146" s="22">
        <f>+'4.2.1.2.2'!I146/'4.2.1.2.2'!$K146</f>
        <v>7.3890562894372111E-2</v>
      </c>
      <c r="J146" s="26">
        <f>+'4.2.1.2.2'!J146/'4.2.1.2.2'!$K146</f>
        <v>4.1725977702553735E-3</v>
      </c>
      <c r="K146" s="107">
        <f t="shared" si="2"/>
        <v>0.99999999999999989</v>
      </c>
    </row>
    <row r="147" spans="1:11">
      <c r="A147" s="256"/>
      <c r="B147" s="10" t="s">
        <v>4</v>
      </c>
      <c r="C147" s="22">
        <f>+'4.2.1.2.2'!C147/'4.2.1.2.2'!$K147</f>
        <v>9.6618507551718441E-2</v>
      </c>
      <c r="D147" s="22">
        <f>+'4.2.1.2.2'!D147/'4.2.1.2.2'!$K147</f>
        <v>2.6375411716384932E-2</v>
      </c>
      <c r="E147" s="50">
        <f>+'4.2.1.2.2'!E147/'4.2.1.2.2'!$K147</f>
        <v>0.1683862630254131</v>
      </c>
      <c r="F147" s="22">
        <f>+'4.2.1.2.2'!F147/'4.2.1.2.2'!$K147</f>
        <v>0.29379811222586211</v>
      </c>
      <c r="G147" s="22">
        <f>+'4.2.1.2.2'!G147/'4.2.1.2.2'!$K147</f>
        <v>7.1135709864408481E-2</v>
      </c>
      <c r="H147" s="22">
        <f>+'4.2.1.2.2'!H147/'4.2.1.2.2'!$K147</f>
        <v>0.26567591082459907</v>
      </c>
      <c r="I147" s="22">
        <f>+'4.2.1.2.2'!I147/'4.2.1.2.2'!$K147</f>
        <v>7.349088837112018E-2</v>
      </c>
      <c r="J147" s="26">
        <f>+'4.2.1.2.2'!J147/'4.2.1.2.2'!$K147</f>
        <v>4.5191964204936777E-3</v>
      </c>
      <c r="K147" s="107">
        <f t="shared" si="2"/>
        <v>1</v>
      </c>
    </row>
    <row r="148" spans="1:11">
      <c r="A148" s="256"/>
      <c r="B148" s="10" t="s">
        <v>5</v>
      </c>
      <c r="C148" s="22">
        <f>+'4.2.1.2.2'!C148/'4.2.1.2.2'!$K148</f>
        <v>9.6219847657670762E-2</v>
      </c>
      <c r="D148" s="22">
        <f>+'4.2.1.2.2'!D148/'4.2.1.2.2'!$K148</f>
        <v>2.7653708695091136E-2</v>
      </c>
      <c r="E148" s="50">
        <f>+'4.2.1.2.2'!E148/'4.2.1.2.2'!$K148</f>
        <v>0.17101026047221879</v>
      </c>
      <c r="F148" s="22">
        <f>+'4.2.1.2.2'!F148/'4.2.1.2.2'!$K148</f>
        <v>0.28687751448593818</v>
      </c>
      <c r="G148" s="22">
        <f>+'4.2.1.2.2'!G148/'4.2.1.2.2'!$K148</f>
        <v>7.7222644533635046E-2</v>
      </c>
      <c r="H148" s="22">
        <f>+'4.2.1.2.2'!H148/'4.2.1.2.2'!$K148</f>
        <v>0.26509381608783167</v>
      </c>
      <c r="I148" s="22">
        <f>+'4.2.1.2.2'!I148/'4.2.1.2.2'!$K148</f>
        <v>7.2228722487758218E-2</v>
      </c>
      <c r="J148" s="26">
        <f>+'4.2.1.2.2'!J148/'4.2.1.2.2'!$K148</f>
        <v>3.6934855798562045E-3</v>
      </c>
      <c r="K148" s="107">
        <f t="shared" si="2"/>
        <v>1</v>
      </c>
    </row>
    <row r="149" spans="1:11">
      <c r="A149" s="256"/>
      <c r="B149" s="10" t="s">
        <v>6</v>
      </c>
      <c r="C149" s="22">
        <f>+'4.2.1.2.2'!C149/'4.2.1.2.2'!$K149</f>
        <v>0.1014562697378902</v>
      </c>
      <c r="D149" s="22">
        <f>+'4.2.1.2.2'!D149/'4.2.1.2.2'!$K149</f>
        <v>2.9595026425250113E-2</v>
      </c>
      <c r="E149" s="50">
        <f>+'4.2.1.2.2'!E149/'4.2.1.2.2'!$K149</f>
        <v>0.18230145857452321</v>
      </c>
      <c r="F149" s="22">
        <f>+'4.2.1.2.2'!F149/'4.2.1.2.2'!$K149</f>
        <v>0.24074137978632359</v>
      </c>
      <c r="G149" s="22">
        <f>+'4.2.1.2.2'!G149/'4.2.1.2.2'!$K149</f>
        <v>8.4292774092794703E-2</v>
      </c>
      <c r="H149" s="22">
        <f>+'4.2.1.2.2'!H149/'4.2.1.2.2'!$K149</f>
        <v>0.28098074693786473</v>
      </c>
      <c r="I149" s="22">
        <f>+'4.2.1.2.2'!I149/'4.2.1.2.2'!$K149</f>
        <v>7.6720984462454414E-2</v>
      </c>
      <c r="J149" s="26">
        <f>+'4.2.1.2.2'!J149/'4.2.1.2.2'!$K149</f>
        <v>3.9113599828989997E-3</v>
      </c>
      <c r="K149" s="107">
        <f t="shared" si="2"/>
        <v>1</v>
      </c>
    </row>
    <row r="150" spans="1:11">
      <c r="A150" s="256"/>
      <c r="B150" s="10" t="s">
        <v>7</v>
      </c>
      <c r="C150" s="22">
        <f>+'4.2.1.2.2'!C150/'4.2.1.2.2'!$K150</f>
        <v>9.8528009739399514E-2</v>
      </c>
      <c r="D150" s="22">
        <f>+'4.2.1.2.2'!D150/'4.2.1.2.2'!$K150</f>
        <v>3.0217050479011898E-2</v>
      </c>
      <c r="E150" s="50">
        <f>+'4.2.1.2.2'!E150/'4.2.1.2.2'!$K150</f>
        <v>0.17038800959582676</v>
      </c>
      <c r="F150" s="22">
        <f>+'4.2.1.2.2'!F150/'4.2.1.2.2'!$K150</f>
        <v>0.27006787537511762</v>
      </c>
      <c r="G150" s="22">
        <f>+'4.2.1.2.2'!G150/'4.2.1.2.2'!$K150</f>
        <v>8.5571168642939732E-2</v>
      </c>
      <c r="H150" s="22">
        <f>+'4.2.1.2.2'!H150/'4.2.1.2.2'!$K150</f>
        <v>0.26727592579426751</v>
      </c>
      <c r="I150" s="22">
        <f>+'4.2.1.2.2'!I150/'4.2.1.2.2'!$K150</f>
        <v>7.1984830065866562E-2</v>
      </c>
      <c r="J150" s="26">
        <f>+'4.2.1.2.2'!J150/'4.2.1.2.2'!$K150</f>
        <v>5.9671303075704025E-3</v>
      </c>
      <c r="K150" s="107">
        <f t="shared" si="2"/>
        <v>1</v>
      </c>
    </row>
    <row r="151" spans="1:11">
      <c r="A151" s="256"/>
      <c r="B151" s="10" t="s">
        <v>8</v>
      </c>
      <c r="C151" s="22">
        <f>+'4.2.1.2.2'!C151/'4.2.1.2.2'!$K151</f>
        <v>9.6922426049198734E-2</v>
      </c>
      <c r="D151" s="22">
        <f>+'4.2.1.2.2'!D151/'4.2.1.2.2'!$K151</f>
        <v>2.8624353782690785E-2</v>
      </c>
      <c r="E151" s="50">
        <f>+'4.2.1.2.2'!E151/'4.2.1.2.2'!$K151</f>
        <v>0.17307954323630662</v>
      </c>
      <c r="F151" s="22">
        <f>+'4.2.1.2.2'!F151/'4.2.1.2.2'!$K151</f>
        <v>0.27246234294933236</v>
      </c>
      <c r="G151" s="22">
        <f>+'4.2.1.2.2'!G151/'4.2.1.2.2'!$K151</f>
        <v>8.360269238503415E-2</v>
      </c>
      <c r="H151" s="22">
        <f>+'4.2.1.2.2'!H151/'4.2.1.2.2'!$K151</f>
        <v>0.26961063805236685</v>
      </c>
      <c r="I151" s="22">
        <f>+'4.2.1.2.2'!I151/'4.2.1.2.2'!$K151</f>
        <v>7.1270454218509985E-2</v>
      </c>
      <c r="J151" s="26">
        <f>+'4.2.1.2.2'!J151/'4.2.1.2.2'!$K151</f>
        <v>4.4275493265605202E-3</v>
      </c>
      <c r="K151" s="107">
        <f t="shared" si="2"/>
        <v>1</v>
      </c>
    </row>
    <row r="152" spans="1:11">
      <c r="A152" s="256"/>
      <c r="B152" s="10" t="s">
        <v>9</v>
      </c>
      <c r="C152" s="22">
        <f>+'4.2.1.2.2'!C152/'4.2.1.2.2'!$K152</f>
        <v>9.5430611148196412E-2</v>
      </c>
      <c r="D152" s="22">
        <f>+'4.2.1.2.2'!D152/'4.2.1.2.2'!$K152</f>
        <v>2.9568195513012249E-2</v>
      </c>
      <c r="E152" s="50">
        <f>+'4.2.1.2.2'!E152/'4.2.1.2.2'!$K152</f>
        <v>0.17843648949271546</v>
      </c>
      <c r="F152" s="22">
        <f>+'4.2.1.2.2'!F152/'4.2.1.2.2'!$K152</f>
        <v>0.27783658325383859</v>
      </c>
      <c r="G152" s="22">
        <f>+'4.2.1.2.2'!G152/'4.2.1.2.2'!$K152</f>
        <v>8.361638764569819E-2</v>
      </c>
      <c r="H152" s="22">
        <f>+'4.2.1.2.2'!H152/'4.2.1.2.2'!$K152</f>
        <v>0.25976279644724537</v>
      </c>
      <c r="I152" s="22">
        <f>+'4.2.1.2.2'!I152/'4.2.1.2.2'!$K152</f>
        <v>7.1297374773286806E-2</v>
      </c>
      <c r="J152" s="26">
        <f>+'4.2.1.2.2'!J152/'4.2.1.2.2'!$K152</f>
        <v>4.051561726006815E-3</v>
      </c>
      <c r="K152" s="107">
        <f t="shared" si="2"/>
        <v>1</v>
      </c>
    </row>
    <row r="153" spans="1:11">
      <c r="A153" s="256"/>
      <c r="B153" s="10" t="s">
        <v>10</v>
      </c>
      <c r="C153" s="22">
        <f>+'4.2.1.2.2'!C153/'4.2.1.2.2'!$K153</f>
        <v>9.6631660068746753E-2</v>
      </c>
      <c r="D153" s="22">
        <f>+'4.2.1.2.2'!D153/'4.2.1.2.2'!$K153</f>
        <v>2.9326064039489414E-2</v>
      </c>
      <c r="E153" s="50">
        <f>+'4.2.1.2.2'!E153/'4.2.1.2.2'!$K153</f>
        <v>0.17730871747519195</v>
      </c>
      <c r="F153" s="22">
        <f>+'4.2.1.2.2'!F153/'4.2.1.2.2'!$K153</f>
        <v>0.27675226211152815</v>
      </c>
      <c r="G153" s="22">
        <f>+'4.2.1.2.2'!G153/'4.2.1.2.2'!$K153</f>
        <v>8.0475054775755506E-2</v>
      </c>
      <c r="H153" s="22">
        <f>+'4.2.1.2.2'!H153/'4.2.1.2.2'!$K153</f>
        <v>0.26580957294895224</v>
      </c>
      <c r="I153" s="22">
        <f>+'4.2.1.2.2'!I153/'4.2.1.2.2'!$K153</f>
        <v>6.9601800469091216E-2</v>
      </c>
      <c r="J153" s="26">
        <f>+'4.2.1.2.2'!J153/'4.2.1.2.2'!$K153</f>
        <v>4.094868111244745E-3</v>
      </c>
      <c r="K153" s="107">
        <f t="shared" si="2"/>
        <v>1</v>
      </c>
    </row>
    <row r="154" spans="1:11">
      <c r="A154" s="256"/>
      <c r="B154" s="10" t="s">
        <v>11</v>
      </c>
      <c r="C154" s="22">
        <f>+'4.2.1.2.2'!C154/'4.2.1.2.2'!$K154</f>
        <v>9.5732135475358596E-2</v>
      </c>
      <c r="D154" s="22">
        <f>+'4.2.1.2.2'!D154/'4.2.1.2.2'!$K154</f>
        <v>2.8725600674998443E-2</v>
      </c>
      <c r="E154" s="50">
        <f>+'4.2.1.2.2'!E154/'4.2.1.2.2'!$K154</f>
        <v>0.17720150289082806</v>
      </c>
      <c r="F154" s="22">
        <f>+'4.2.1.2.2'!F154/'4.2.1.2.2'!$K154</f>
        <v>0.28264781163466274</v>
      </c>
      <c r="G154" s="22">
        <f>+'4.2.1.2.2'!G154/'4.2.1.2.2'!$K154</f>
        <v>8.2477759594094896E-2</v>
      </c>
      <c r="H154" s="22">
        <f>+'4.2.1.2.2'!H154/'4.2.1.2.2'!$K154</f>
        <v>0.25961204577757901</v>
      </c>
      <c r="I154" s="22">
        <f>+'4.2.1.2.2'!I154/'4.2.1.2.2'!$K154</f>
        <v>6.974095802211866E-2</v>
      </c>
      <c r="J154" s="26">
        <f>+'4.2.1.2.2'!J154/'4.2.1.2.2'!$K154</f>
        <v>3.8621859303596406E-3</v>
      </c>
      <c r="K154" s="107">
        <f t="shared" si="2"/>
        <v>1</v>
      </c>
    </row>
    <row r="155" spans="1:11" ht="15" thickBot="1">
      <c r="A155" s="261"/>
      <c r="B155" s="11" t="s">
        <v>12</v>
      </c>
      <c r="C155" s="47">
        <f>+'4.2.1.2.2'!C155/'4.2.1.2.2'!$K155</f>
        <v>9.9333771631672674E-2</v>
      </c>
      <c r="D155" s="47">
        <f>+'4.2.1.2.2'!D155/'4.2.1.2.2'!$K155</f>
        <v>3.0642077282101228E-2</v>
      </c>
      <c r="E155" s="51">
        <f>+'4.2.1.2.2'!E155/'4.2.1.2.2'!$K155</f>
        <v>0.17632137326453454</v>
      </c>
      <c r="F155" s="47">
        <f>+'4.2.1.2.2'!F155/'4.2.1.2.2'!$K155</f>
        <v>0.28004130727004745</v>
      </c>
      <c r="G155" s="47">
        <f>+'4.2.1.2.2'!G155/'4.2.1.2.2'!$K155</f>
        <v>8.3035511559230876E-2</v>
      </c>
      <c r="H155" s="47">
        <f>+'4.2.1.2.2'!H155/'4.2.1.2.2'!$K155</f>
        <v>0.26042665467933312</v>
      </c>
      <c r="I155" s="47">
        <f>+'4.2.1.2.2'!I155/'4.2.1.2.2'!$K155</f>
        <v>6.6245597828166428E-2</v>
      </c>
      <c r="J155" s="48">
        <f>+'4.2.1.2.2'!J155/'4.2.1.2.2'!$K155</f>
        <v>3.9537064849137623E-3</v>
      </c>
      <c r="K155" s="108">
        <f t="shared" si="2"/>
        <v>1</v>
      </c>
    </row>
    <row r="156" spans="1:11">
      <c r="A156" s="260">
        <v>2005</v>
      </c>
      <c r="B156" s="12" t="s">
        <v>1</v>
      </c>
      <c r="C156" s="45">
        <f>+'4.2.1.2.2'!C156/'4.2.1.2.2'!$K156</f>
        <v>0.10202476874740452</v>
      </c>
      <c r="D156" s="45">
        <f>+'4.2.1.2.2'!D156/'4.2.1.2.2'!$K156</f>
        <v>3.2553186196774934E-2</v>
      </c>
      <c r="E156" s="49">
        <f>+'4.2.1.2.2'!E156/'4.2.1.2.2'!$K156</f>
        <v>0.17446820712991121</v>
      </c>
      <c r="F156" s="45">
        <f>+'4.2.1.2.2'!F156/'4.2.1.2.2'!$K156</f>
        <v>0.27786750109001557</v>
      </c>
      <c r="G156" s="45">
        <f>+'4.2.1.2.2'!G156/'4.2.1.2.2'!$K156</f>
        <v>7.8721375430392052E-2</v>
      </c>
      <c r="H156" s="45">
        <f>+'4.2.1.2.2'!H156/'4.2.1.2.2'!$K156</f>
        <v>0.26153744367676945</v>
      </c>
      <c r="I156" s="45">
        <f>+'4.2.1.2.2'!I156/'4.2.1.2.2'!$K156</f>
        <v>6.7450475979234772E-2</v>
      </c>
      <c r="J156" s="46">
        <f>+'4.2.1.2.2'!J156/'4.2.1.2.2'!$K156</f>
        <v>5.3770417494974874E-3</v>
      </c>
      <c r="K156" s="106">
        <f t="shared" si="2"/>
        <v>1</v>
      </c>
    </row>
    <row r="157" spans="1:11">
      <c r="A157" s="256"/>
      <c r="B157" s="10" t="s">
        <v>2</v>
      </c>
      <c r="C157" s="22">
        <f>+'4.2.1.2.2'!C157/'4.2.1.2.2'!$K157</f>
        <v>9.9039687506405572E-2</v>
      </c>
      <c r="D157" s="22">
        <f>+'4.2.1.2.2'!D157/'4.2.1.2.2'!$K157</f>
        <v>3.1276656250684737E-2</v>
      </c>
      <c r="E157" s="50">
        <f>+'4.2.1.2.2'!E157/'4.2.1.2.2'!$K157</f>
        <v>0.17794537023408577</v>
      </c>
      <c r="F157" s="22">
        <f>+'4.2.1.2.2'!F157/'4.2.1.2.2'!$K157</f>
        <v>0.2804063138359511</v>
      </c>
      <c r="G157" s="22">
        <f>+'4.2.1.2.2'!G157/'4.2.1.2.2'!$K157</f>
        <v>7.9876856725716525E-2</v>
      </c>
      <c r="H157" s="22">
        <f>+'4.2.1.2.2'!H157/'4.2.1.2.2'!$K157</f>
        <v>0.26266076297171437</v>
      </c>
      <c r="I157" s="22">
        <f>+'4.2.1.2.2'!I157/'4.2.1.2.2'!$K157</f>
        <v>6.3349766730091073E-2</v>
      </c>
      <c r="J157" s="26">
        <f>+'4.2.1.2.2'!J157/'4.2.1.2.2'!$K157</f>
        <v>5.4445857453508002E-3</v>
      </c>
      <c r="K157" s="107">
        <f t="shared" si="2"/>
        <v>1</v>
      </c>
    </row>
    <row r="158" spans="1:11">
      <c r="A158" s="256"/>
      <c r="B158" s="10" t="s">
        <v>3</v>
      </c>
      <c r="C158" s="22">
        <f>+'4.2.1.2.2'!C158/'4.2.1.2.2'!$K158</f>
        <v>9.7332373197268771E-2</v>
      </c>
      <c r="D158" s="22">
        <f>+'4.2.1.2.2'!D158/'4.2.1.2.2'!$K158</f>
        <v>2.9338579214289288E-2</v>
      </c>
      <c r="E158" s="50">
        <f>+'4.2.1.2.2'!E158/'4.2.1.2.2'!$K158</f>
        <v>0.1756063115312807</v>
      </c>
      <c r="F158" s="22">
        <f>+'4.2.1.2.2'!F158/'4.2.1.2.2'!$K158</f>
        <v>0.28484093269247623</v>
      </c>
      <c r="G158" s="22">
        <f>+'4.2.1.2.2'!G158/'4.2.1.2.2'!$K158</f>
        <v>7.779319575531693E-2</v>
      </c>
      <c r="H158" s="22">
        <f>+'4.2.1.2.2'!H158/'4.2.1.2.2'!$K158</f>
        <v>0.26241117185670754</v>
      </c>
      <c r="I158" s="22">
        <f>+'4.2.1.2.2'!I158/'4.2.1.2.2'!$K158</f>
        <v>6.8125045514069213E-2</v>
      </c>
      <c r="J158" s="26">
        <f>+'4.2.1.2.2'!J158/'4.2.1.2.2'!$K158</f>
        <v>4.5523902385913419E-3</v>
      </c>
      <c r="K158" s="107">
        <f t="shared" si="2"/>
        <v>1</v>
      </c>
    </row>
    <row r="159" spans="1:11">
      <c r="A159" s="256"/>
      <c r="B159" s="10" t="s">
        <v>4</v>
      </c>
      <c r="C159" s="22">
        <f>+'4.2.1.2.2'!C159/'4.2.1.2.2'!$K159</f>
        <v>9.6042909507442403E-2</v>
      </c>
      <c r="D159" s="22">
        <f>+'4.2.1.2.2'!D159/'4.2.1.2.2'!$K159</f>
        <v>2.8082434087327846E-2</v>
      </c>
      <c r="E159" s="50">
        <f>+'4.2.1.2.2'!E159/'4.2.1.2.2'!$K159</f>
        <v>0.17255379095331785</v>
      </c>
      <c r="F159" s="22">
        <f>+'4.2.1.2.2'!F159/'4.2.1.2.2'!$K159</f>
        <v>0.28855349992633894</v>
      </c>
      <c r="G159" s="22">
        <f>+'4.2.1.2.2'!G159/'4.2.1.2.2'!$K159</f>
        <v>8.0548199117542768E-2</v>
      </c>
      <c r="H159" s="22">
        <f>+'4.2.1.2.2'!H159/'4.2.1.2.2'!$K159</f>
        <v>0.26404402019549167</v>
      </c>
      <c r="I159" s="22">
        <f>+'4.2.1.2.2'!I159/'4.2.1.2.2'!$K159</f>
        <v>6.7749049606327577E-2</v>
      </c>
      <c r="J159" s="26">
        <f>+'4.2.1.2.2'!J159/'4.2.1.2.2'!$K159</f>
        <v>2.4260966062108662E-3</v>
      </c>
      <c r="K159" s="107">
        <f t="shared" si="2"/>
        <v>0.99999999999999978</v>
      </c>
    </row>
    <row r="160" spans="1:11">
      <c r="A160" s="256"/>
      <c r="B160" s="10" t="s">
        <v>5</v>
      </c>
      <c r="C160" s="22">
        <f>+'4.2.1.2.2'!C160/'4.2.1.2.2'!$K160</f>
        <v>9.721729350629052E-2</v>
      </c>
      <c r="D160" s="22">
        <f>+'4.2.1.2.2'!D160/'4.2.1.2.2'!$K160</f>
        <v>2.8354186419140934E-2</v>
      </c>
      <c r="E160" s="50">
        <f>+'4.2.1.2.2'!E160/'4.2.1.2.2'!$K160</f>
        <v>0.17237141870057268</v>
      </c>
      <c r="F160" s="22">
        <f>+'4.2.1.2.2'!F160/'4.2.1.2.2'!$K160</f>
        <v>0.28437497109775045</v>
      </c>
      <c r="G160" s="22">
        <f>+'4.2.1.2.2'!G160/'4.2.1.2.2'!$K160</f>
        <v>8.4303192144265154E-2</v>
      </c>
      <c r="H160" s="22">
        <f>+'4.2.1.2.2'!H160/'4.2.1.2.2'!$K160</f>
        <v>0.26228386220873934</v>
      </c>
      <c r="I160" s="22">
        <f>+'4.2.1.2.2'!I160/'4.2.1.2.2'!$K160</f>
        <v>6.7641526174307604E-2</v>
      </c>
      <c r="J160" s="26">
        <f>+'4.2.1.2.2'!J160/'4.2.1.2.2'!$K160</f>
        <v>3.4535497489333634E-3</v>
      </c>
      <c r="K160" s="107">
        <f t="shared" si="2"/>
        <v>1</v>
      </c>
    </row>
    <row r="161" spans="1:11">
      <c r="A161" s="256"/>
      <c r="B161" s="10" t="s">
        <v>6</v>
      </c>
      <c r="C161" s="22">
        <f>+'4.2.1.2.2'!C161/'4.2.1.2.2'!$K161</f>
        <v>9.1179779816876139E-2</v>
      </c>
      <c r="D161" s="22">
        <f>+'4.2.1.2.2'!D161/'4.2.1.2.2'!$K161</f>
        <v>2.7778674893280366E-2</v>
      </c>
      <c r="E161" s="50">
        <f>+'4.2.1.2.2'!E161/'4.2.1.2.2'!$K161</f>
        <v>0.17113281097976438</v>
      </c>
      <c r="F161" s="22">
        <f>+'4.2.1.2.2'!F161/'4.2.1.2.2'!$K161</f>
        <v>0.28651199749995215</v>
      </c>
      <c r="G161" s="22">
        <f>+'4.2.1.2.2'!G161/'4.2.1.2.2'!$K161</f>
        <v>8.4773813624447955E-2</v>
      </c>
      <c r="H161" s="22">
        <f>+'4.2.1.2.2'!H161/'4.2.1.2.2'!$K161</f>
        <v>0.26715277418770222</v>
      </c>
      <c r="I161" s="22">
        <f>+'4.2.1.2.2'!I161/'4.2.1.2.2'!$K161</f>
        <v>6.8080504563574923E-2</v>
      </c>
      <c r="J161" s="26">
        <f>+'4.2.1.2.2'!J161/'4.2.1.2.2'!$K161</f>
        <v>3.389644434401914E-3</v>
      </c>
      <c r="K161" s="107">
        <f t="shared" si="2"/>
        <v>1</v>
      </c>
    </row>
    <row r="162" spans="1:11">
      <c r="A162" s="256"/>
      <c r="B162" s="10" t="s">
        <v>7</v>
      </c>
      <c r="C162" s="22">
        <f>+'4.2.1.2.2'!C162/'4.2.1.2.2'!$K162</f>
        <v>9.7699522132378036E-2</v>
      </c>
      <c r="D162" s="22">
        <f>+'4.2.1.2.2'!D162/'4.2.1.2.2'!$K162</f>
        <v>2.8519647978863749E-2</v>
      </c>
      <c r="E162" s="50">
        <f>+'4.2.1.2.2'!E162/'4.2.1.2.2'!$K162</f>
        <v>0.17059573728796612</v>
      </c>
      <c r="F162" s="22">
        <f>+'4.2.1.2.2'!F162/'4.2.1.2.2'!$K162</f>
        <v>0.27955087085836205</v>
      </c>
      <c r="G162" s="22">
        <f>+'4.2.1.2.2'!G162/'4.2.1.2.2'!$K162</f>
        <v>8.7639351606468588E-2</v>
      </c>
      <c r="H162" s="22">
        <f>+'4.2.1.2.2'!H162/'4.2.1.2.2'!$K162</f>
        <v>0.26340477210894098</v>
      </c>
      <c r="I162" s="22">
        <f>+'4.2.1.2.2'!I162/'4.2.1.2.2'!$K162</f>
        <v>6.7207555348149581E-2</v>
      </c>
      <c r="J162" s="26">
        <f>+'4.2.1.2.2'!J162/'4.2.1.2.2'!$K162</f>
        <v>5.3825426788708403E-3</v>
      </c>
      <c r="K162" s="107">
        <f t="shared" si="2"/>
        <v>1</v>
      </c>
    </row>
    <row r="163" spans="1:11">
      <c r="A163" s="256"/>
      <c r="B163" s="10" t="s">
        <v>8</v>
      </c>
      <c r="C163" s="22">
        <f>+'4.2.1.2.2'!C163/'4.2.1.2.2'!$K163</f>
        <v>9.5902816510391287E-2</v>
      </c>
      <c r="D163" s="22">
        <f>+'4.2.1.2.2'!D163/'4.2.1.2.2'!$K163</f>
        <v>2.7534615594050873E-2</v>
      </c>
      <c r="E163" s="50">
        <f>+'4.2.1.2.2'!E163/'4.2.1.2.2'!$K163</f>
        <v>0.17238869491106515</v>
      </c>
      <c r="F163" s="22">
        <f>+'4.2.1.2.2'!F163/'4.2.1.2.2'!$K163</f>
        <v>0.28255275692715753</v>
      </c>
      <c r="G163" s="22">
        <f>+'4.2.1.2.2'!G163/'4.2.1.2.2'!$K163</f>
        <v>8.3846998698507397E-2</v>
      </c>
      <c r="H163" s="22">
        <f>+'4.2.1.2.2'!H163/'4.2.1.2.2'!$K163</f>
        <v>0.26569465976250034</v>
      </c>
      <c r="I163" s="22">
        <f>+'4.2.1.2.2'!I163/'4.2.1.2.2'!$K163</f>
        <v>6.8175066175357069E-2</v>
      </c>
      <c r="J163" s="26">
        <f>+'4.2.1.2.2'!J163/'4.2.1.2.2'!$K163</f>
        <v>3.9043914209703555E-3</v>
      </c>
      <c r="K163" s="107">
        <f t="shared" si="2"/>
        <v>1.0000000000000002</v>
      </c>
    </row>
    <row r="164" spans="1:11">
      <c r="A164" s="256"/>
      <c r="B164" s="10" t="s">
        <v>9</v>
      </c>
      <c r="C164" s="22">
        <f>+'4.2.1.2.2'!C164/'4.2.1.2.2'!$K164</f>
        <v>9.7314566920358322E-2</v>
      </c>
      <c r="D164" s="22">
        <f>+'4.2.1.2.2'!D164/'4.2.1.2.2'!$K164</f>
        <v>2.7659545193246225E-2</v>
      </c>
      <c r="E164" s="50">
        <f>+'4.2.1.2.2'!E164/'4.2.1.2.2'!$K164</f>
        <v>0.17025693056487734</v>
      </c>
      <c r="F164" s="22">
        <f>+'4.2.1.2.2'!F164/'4.2.1.2.2'!$K164</f>
        <v>0.28322354888180568</v>
      </c>
      <c r="G164" s="22">
        <f>+'4.2.1.2.2'!G164/'4.2.1.2.2'!$K164</f>
        <v>8.2106276412454909E-2</v>
      </c>
      <c r="H164" s="22">
        <f>+'4.2.1.2.2'!H164/'4.2.1.2.2'!$K164</f>
        <v>0.26772967295268296</v>
      </c>
      <c r="I164" s="22">
        <f>+'4.2.1.2.2'!I164/'4.2.1.2.2'!$K164</f>
        <v>6.7872300553201356E-2</v>
      </c>
      <c r="J164" s="26">
        <f>+'4.2.1.2.2'!J164/'4.2.1.2.2'!$K164</f>
        <v>3.8371585213730886E-3</v>
      </c>
      <c r="K164" s="107">
        <f t="shared" si="2"/>
        <v>0.99999999999999989</v>
      </c>
    </row>
    <row r="165" spans="1:11">
      <c r="A165" s="256"/>
      <c r="B165" s="10" t="s">
        <v>10</v>
      </c>
      <c r="C165" s="22">
        <f>+'4.2.1.2.2'!C165/'4.2.1.2.2'!$K165</f>
        <v>9.9333623856307354E-2</v>
      </c>
      <c r="D165" s="22">
        <f>+'4.2.1.2.2'!D165/'4.2.1.2.2'!$K165</f>
        <v>2.8787118117466343E-2</v>
      </c>
      <c r="E165" s="50">
        <f>+'4.2.1.2.2'!E165/'4.2.1.2.2'!$K165</f>
        <v>0.16941701370450332</v>
      </c>
      <c r="F165" s="22">
        <f>+'4.2.1.2.2'!F165/'4.2.1.2.2'!$K165</f>
        <v>0.27991950203791699</v>
      </c>
      <c r="G165" s="22">
        <f>+'4.2.1.2.2'!G165/'4.2.1.2.2'!$K165</f>
        <v>8.662859499749255E-2</v>
      </c>
      <c r="H165" s="22">
        <f>+'4.2.1.2.2'!H165/'4.2.1.2.2'!$K165</f>
        <v>0.26677736355784532</v>
      </c>
      <c r="I165" s="22">
        <f>+'4.2.1.2.2'!I165/'4.2.1.2.2'!$K165</f>
        <v>6.4700865094962229E-2</v>
      </c>
      <c r="J165" s="26">
        <f>+'4.2.1.2.2'!J165/'4.2.1.2.2'!$K165</f>
        <v>4.4359186335058204E-3</v>
      </c>
      <c r="K165" s="107">
        <f t="shared" si="2"/>
        <v>0.99999999999999989</v>
      </c>
    </row>
    <row r="166" spans="1:11">
      <c r="A166" s="256"/>
      <c r="B166" s="10" t="s">
        <v>11</v>
      </c>
      <c r="C166" s="22">
        <f>+'4.2.1.2.2'!C166/'4.2.1.2.2'!$K166</f>
        <v>0.10021354680650332</v>
      </c>
      <c r="D166" s="22">
        <f>+'4.2.1.2.2'!D166/'4.2.1.2.2'!$K166</f>
        <v>2.8276448621881178E-2</v>
      </c>
      <c r="E166" s="50">
        <f>+'4.2.1.2.2'!E166/'4.2.1.2.2'!$K166</f>
        <v>0.17216932038612454</v>
      </c>
      <c r="F166" s="22">
        <f>+'4.2.1.2.2'!F166/'4.2.1.2.2'!$K166</f>
        <v>0.28455878401473228</v>
      </c>
      <c r="G166" s="22">
        <f>+'4.2.1.2.2'!G166/'4.2.1.2.2'!$K166</f>
        <v>8.9563420773754662E-2</v>
      </c>
      <c r="H166" s="22">
        <f>+'4.2.1.2.2'!H166/'4.2.1.2.2'!$K166</f>
        <v>0.25484102459827723</v>
      </c>
      <c r="I166" s="22">
        <f>+'4.2.1.2.2'!I166/'4.2.1.2.2'!$K166</f>
        <v>6.6938400091030151E-2</v>
      </c>
      <c r="J166" s="26">
        <f>+'4.2.1.2.2'!J166/'4.2.1.2.2'!$K166</f>
        <v>3.4390547076966014E-3</v>
      </c>
      <c r="K166" s="107">
        <f t="shared" si="2"/>
        <v>0.99999999999999989</v>
      </c>
    </row>
    <row r="167" spans="1:11" ht="15" thickBot="1">
      <c r="A167" s="261"/>
      <c r="B167" s="11" t="s">
        <v>12</v>
      </c>
      <c r="C167" s="47">
        <f>+'4.2.1.2.2'!C167/'4.2.1.2.2'!$K167</f>
        <v>0.10067811363629679</v>
      </c>
      <c r="D167" s="47">
        <f>+'4.2.1.2.2'!D167/'4.2.1.2.2'!$K167</f>
        <v>2.9329021580781132E-2</v>
      </c>
      <c r="E167" s="51">
        <f>+'4.2.1.2.2'!E167/'4.2.1.2.2'!$K167</f>
        <v>0.16945823066683152</v>
      </c>
      <c r="F167" s="47">
        <f>+'4.2.1.2.2'!F167/'4.2.1.2.2'!$K167</f>
        <v>0.27667362925530814</v>
      </c>
      <c r="G167" s="47">
        <f>+'4.2.1.2.2'!G167/'4.2.1.2.2'!$K167</f>
        <v>9.2356983181729552E-2</v>
      </c>
      <c r="H167" s="47">
        <f>+'4.2.1.2.2'!H167/'4.2.1.2.2'!$K167</f>
        <v>0.26379769200728415</v>
      </c>
      <c r="I167" s="47">
        <f>+'4.2.1.2.2'!I167/'4.2.1.2.2'!$K167</f>
        <v>6.4010101952210463E-2</v>
      </c>
      <c r="J167" s="48">
        <f>+'4.2.1.2.2'!J167/'4.2.1.2.2'!$K167</f>
        <v>3.6962277195582878E-3</v>
      </c>
      <c r="K167" s="108">
        <f t="shared" si="2"/>
        <v>1.0000000000000002</v>
      </c>
    </row>
    <row r="168" spans="1:11">
      <c r="A168" s="260">
        <v>2006</v>
      </c>
      <c r="B168" s="12" t="s">
        <v>1</v>
      </c>
      <c r="C168" s="45">
        <f>+'4.2.1.2.2'!C168/'4.2.1.2.2'!$K168</f>
        <v>0.10252401717963928</v>
      </c>
      <c r="D168" s="45">
        <f>+'4.2.1.2.2'!D168/'4.2.1.2.2'!$K168</f>
        <v>3.0559165536741227E-2</v>
      </c>
      <c r="E168" s="49">
        <f>+'4.2.1.2.2'!E168/'4.2.1.2.2'!$K168</f>
        <v>0.16915940706476632</v>
      </c>
      <c r="F168" s="45">
        <f>+'4.2.1.2.2'!F168/'4.2.1.2.2'!$K168</f>
        <v>0.27421191180838511</v>
      </c>
      <c r="G168" s="45">
        <f>+'4.2.1.2.2'!G168/'4.2.1.2.2'!$K168</f>
        <v>9.3777686354971093E-2</v>
      </c>
      <c r="H168" s="45">
        <f>+'4.2.1.2.2'!H168/'4.2.1.2.2'!$K168</f>
        <v>0.26254102691250913</v>
      </c>
      <c r="I168" s="45">
        <f>+'4.2.1.2.2'!I168/'4.2.1.2.2'!$K168</f>
        <v>6.2232872661022523E-2</v>
      </c>
      <c r="J168" s="46">
        <f>+'4.2.1.2.2'!J168/'4.2.1.2.2'!$K168</f>
        <v>4.9939124819653397E-3</v>
      </c>
      <c r="K168" s="106">
        <f t="shared" si="2"/>
        <v>1</v>
      </c>
    </row>
    <row r="169" spans="1:11">
      <c r="A169" s="256"/>
      <c r="B169" s="10" t="s">
        <v>2</v>
      </c>
      <c r="C169" s="22">
        <f>+'4.2.1.2.2'!C169/'4.2.1.2.2'!$K169</f>
        <v>0.10213201554560287</v>
      </c>
      <c r="D169" s="22">
        <f>+'4.2.1.2.2'!D169/'4.2.1.2.2'!$K169</f>
        <v>2.987109610697538E-2</v>
      </c>
      <c r="E169" s="50">
        <f>+'4.2.1.2.2'!E169/'4.2.1.2.2'!$K169</f>
        <v>0.17250090759763129</v>
      </c>
      <c r="F169" s="22">
        <f>+'4.2.1.2.2'!F169/'4.2.1.2.2'!$K169</f>
        <v>0.27622579291543226</v>
      </c>
      <c r="G169" s="22">
        <f>+'4.2.1.2.2'!G169/'4.2.1.2.2'!$K169</f>
        <v>9.3093050419733023E-2</v>
      </c>
      <c r="H169" s="22">
        <f>+'4.2.1.2.2'!H169/'4.2.1.2.2'!$K169</f>
        <v>0.25983694214476472</v>
      </c>
      <c r="I169" s="22">
        <f>+'4.2.1.2.2'!I169/'4.2.1.2.2'!$K169</f>
        <v>6.2075640983863284E-2</v>
      </c>
      <c r="J169" s="26">
        <f>+'4.2.1.2.2'!J169/'4.2.1.2.2'!$K169</f>
        <v>4.2645542859971984E-3</v>
      </c>
      <c r="K169" s="107">
        <f t="shared" si="2"/>
        <v>1</v>
      </c>
    </row>
    <row r="170" spans="1:11">
      <c r="A170" s="256"/>
      <c r="B170" s="10" t="s">
        <v>3</v>
      </c>
      <c r="C170" s="22">
        <f>+'4.2.1.2.2'!C170/'4.2.1.2.2'!$K170</f>
        <v>0.10052842177517829</v>
      </c>
      <c r="D170" s="22">
        <f>+'4.2.1.2.2'!D170/'4.2.1.2.2'!$K170</f>
        <v>2.7466618179599802E-2</v>
      </c>
      <c r="E170" s="50">
        <f>+'4.2.1.2.2'!E170/'4.2.1.2.2'!$K170</f>
        <v>0.17313687598275276</v>
      </c>
      <c r="F170" s="22">
        <f>+'4.2.1.2.2'!F170/'4.2.1.2.2'!$K170</f>
        <v>0.27975910855042097</v>
      </c>
      <c r="G170" s="22">
        <f>+'4.2.1.2.2'!G170/'4.2.1.2.2'!$K170</f>
        <v>9.1499156794475595E-2</v>
      </c>
      <c r="H170" s="22">
        <f>+'4.2.1.2.2'!H170/'4.2.1.2.2'!$K170</f>
        <v>0.2602833107825927</v>
      </c>
      <c r="I170" s="22">
        <f>+'4.2.1.2.2'!I170/'4.2.1.2.2'!$K170</f>
        <v>6.3503365088251829E-2</v>
      </c>
      <c r="J170" s="26">
        <f>+'4.2.1.2.2'!J170/'4.2.1.2.2'!$K170</f>
        <v>3.8231428467280478E-3</v>
      </c>
      <c r="K170" s="107">
        <f t="shared" si="2"/>
        <v>1</v>
      </c>
    </row>
    <row r="171" spans="1:11">
      <c r="A171" s="256"/>
      <c r="B171" s="10" t="s">
        <v>4</v>
      </c>
      <c r="C171" s="22">
        <f>+'4.2.1.2.2'!C171/'4.2.1.2.2'!$K171</f>
        <v>0.10281224656420415</v>
      </c>
      <c r="D171" s="22">
        <f>+'4.2.1.2.2'!D171/'4.2.1.2.2'!$K171</f>
        <v>2.8078209191748006E-2</v>
      </c>
      <c r="E171" s="50">
        <f>+'4.2.1.2.2'!E171/'4.2.1.2.2'!$K171</f>
        <v>0.17031247043905959</v>
      </c>
      <c r="F171" s="22">
        <f>+'4.2.1.2.2'!F171/'4.2.1.2.2'!$K171</f>
        <v>0.27375117420434736</v>
      </c>
      <c r="G171" s="22">
        <f>+'4.2.1.2.2'!G171/'4.2.1.2.2'!$K171</f>
        <v>9.472113601459034E-2</v>
      </c>
      <c r="H171" s="22">
        <f>+'4.2.1.2.2'!H171/'4.2.1.2.2'!$K171</f>
        <v>0.2622931259698616</v>
      </c>
      <c r="I171" s="22">
        <f>+'4.2.1.2.2'!I171/'4.2.1.2.2'!$K171</f>
        <v>6.3994210505147156E-2</v>
      </c>
      <c r="J171" s="26">
        <f>+'4.2.1.2.2'!J171/'4.2.1.2.2'!$K171</f>
        <v>4.0374271110417883E-3</v>
      </c>
      <c r="K171" s="107">
        <f t="shared" si="2"/>
        <v>1</v>
      </c>
    </row>
    <row r="172" spans="1:11">
      <c r="A172" s="256"/>
      <c r="B172" s="10" t="s">
        <v>5</v>
      </c>
      <c r="C172" s="22">
        <f>+'4.2.1.2.2'!C172/'4.2.1.2.2'!$K172</f>
        <v>0.10084682868614157</v>
      </c>
      <c r="D172" s="22">
        <f>+'4.2.1.2.2'!D172/'4.2.1.2.2'!$K172</f>
        <v>2.6978672390152232E-2</v>
      </c>
      <c r="E172" s="50">
        <f>+'4.2.1.2.2'!E172/'4.2.1.2.2'!$K172</f>
        <v>0.17241348953481042</v>
      </c>
      <c r="F172" s="22">
        <f>+'4.2.1.2.2'!F172/'4.2.1.2.2'!$K172</f>
        <v>0.27217842828653827</v>
      </c>
      <c r="G172" s="22">
        <f>+'4.2.1.2.2'!G172/'4.2.1.2.2'!$K172</f>
        <v>9.4185431409549672E-2</v>
      </c>
      <c r="H172" s="22">
        <f>+'4.2.1.2.2'!H172/'4.2.1.2.2'!$K172</f>
        <v>0.26646364779768206</v>
      </c>
      <c r="I172" s="22">
        <f>+'4.2.1.2.2'!I172/'4.2.1.2.2'!$K172</f>
        <v>6.4106024730454167E-2</v>
      </c>
      <c r="J172" s="26">
        <f>+'4.2.1.2.2'!J172/'4.2.1.2.2'!$K172</f>
        <v>2.827477164671625E-3</v>
      </c>
      <c r="K172" s="107">
        <f t="shared" si="2"/>
        <v>1</v>
      </c>
    </row>
    <row r="173" spans="1:11">
      <c r="A173" s="256"/>
      <c r="B173" s="10" t="s">
        <v>6</v>
      </c>
      <c r="C173" s="22">
        <f>+'4.2.1.2.2'!C173/'4.2.1.2.2'!$K173</f>
        <v>0.10157089566424615</v>
      </c>
      <c r="D173" s="22">
        <f>+'4.2.1.2.2'!D173/'4.2.1.2.2'!$K173</f>
        <v>2.617738277618312E-2</v>
      </c>
      <c r="E173" s="50">
        <f>+'4.2.1.2.2'!E173/'4.2.1.2.2'!$K173</f>
        <v>0.17172716424651985</v>
      </c>
      <c r="F173" s="22">
        <f>+'4.2.1.2.2'!F173/'4.2.1.2.2'!$K173</f>
        <v>0.27365999550470099</v>
      </c>
      <c r="G173" s="22">
        <f>+'4.2.1.2.2'!G173/'4.2.1.2.2'!$K173</f>
        <v>9.3418279413258656E-2</v>
      </c>
      <c r="H173" s="22">
        <f>+'4.2.1.2.2'!H173/'4.2.1.2.2'!$K173</f>
        <v>0.26581911526464502</v>
      </c>
      <c r="I173" s="22">
        <f>+'4.2.1.2.2'!I173/'4.2.1.2.2'!$K173</f>
        <v>6.5293169814140864E-2</v>
      </c>
      <c r="J173" s="26">
        <f>+'4.2.1.2.2'!J173/'4.2.1.2.2'!$K173</f>
        <v>2.333997316305363E-3</v>
      </c>
      <c r="K173" s="107">
        <f t="shared" si="2"/>
        <v>1</v>
      </c>
    </row>
    <row r="174" spans="1:11">
      <c r="A174" s="256"/>
      <c r="B174" s="10" t="s">
        <v>7</v>
      </c>
      <c r="C174" s="22">
        <f>+'4.2.1.2.2'!C174/'4.2.1.2.2'!$K174</f>
        <v>0.10112424376897354</v>
      </c>
      <c r="D174" s="22">
        <f>+'4.2.1.2.2'!D174/'4.2.1.2.2'!$K174</f>
        <v>2.6773812409930112E-2</v>
      </c>
      <c r="E174" s="50">
        <f>+'4.2.1.2.2'!E174/'4.2.1.2.2'!$K174</f>
        <v>0.17174974540100729</v>
      </c>
      <c r="F174" s="22">
        <f>+'4.2.1.2.2'!F174/'4.2.1.2.2'!$K174</f>
        <v>0.27095663406914844</v>
      </c>
      <c r="G174" s="22">
        <f>+'4.2.1.2.2'!G174/'4.2.1.2.2'!$K174</f>
        <v>9.5433704083844439E-2</v>
      </c>
      <c r="H174" s="22">
        <f>+'4.2.1.2.2'!H174/'4.2.1.2.2'!$K174</f>
        <v>0.26679611591825514</v>
      </c>
      <c r="I174" s="22">
        <f>+'4.2.1.2.2'!I174/'4.2.1.2.2'!$K174</f>
        <v>6.3539967699185754E-2</v>
      </c>
      <c r="J174" s="26">
        <f>+'4.2.1.2.2'!J174/'4.2.1.2.2'!$K174</f>
        <v>3.6257766496552786E-3</v>
      </c>
      <c r="K174" s="107">
        <f t="shared" si="2"/>
        <v>1</v>
      </c>
    </row>
    <row r="175" spans="1:11">
      <c r="A175" s="256"/>
      <c r="B175" s="10" t="s">
        <v>8</v>
      </c>
      <c r="C175" s="22">
        <f>+'4.2.1.2.2'!C175/'4.2.1.2.2'!$K175</f>
        <v>0.10024893070931543</v>
      </c>
      <c r="D175" s="22">
        <f>+'4.2.1.2.2'!D175/'4.2.1.2.2'!$K175</f>
        <v>2.7096799960041027E-2</v>
      </c>
      <c r="E175" s="50">
        <f>+'4.2.1.2.2'!E175/'4.2.1.2.2'!$K175</f>
        <v>0.17413578591378737</v>
      </c>
      <c r="F175" s="22">
        <f>+'4.2.1.2.2'!F175/'4.2.1.2.2'!$K175</f>
        <v>0.2710274362212256</v>
      </c>
      <c r="G175" s="22">
        <f>+'4.2.1.2.2'!G175/'4.2.1.2.2'!$K175</f>
        <v>9.3820026382645694E-2</v>
      </c>
      <c r="H175" s="22">
        <f>+'4.2.1.2.2'!H175/'4.2.1.2.2'!$K175</f>
        <v>0.26601910372450943</v>
      </c>
      <c r="I175" s="22">
        <f>+'4.2.1.2.2'!I175/'4.2.1.2.2'!$K175</f>
        <v>6.4482591277751689E-2</v>
      </c>
      <c r="J175" s="26">
        <f>+'4.2.1.2.2'!J175/'4.2.1.2.2'!$K175</f>
        <v>3.1693258107237414E-3</v>
      </c>
      <c r="K175" s="107">
        <f t="shared" si="2"/>
        <v>0.99999999999999989</v>
      </c>
    </row>
    <row r="176" spans="1:11">
      <c r="A176" s="256"/>
      <c r="B176" s="10" t="s">
        <v>9</v>
      </c>
      <c r="C176" s="22">
        <f>+'4.2.1.2.2'!C176/'4.2.1.2.2'!$K176</f>
        <v>0.10006178856809328</v>
      </c>
      <c r="D176" s="22">
        <f>+'4.2.1.2.2'!D176/'4.2.1.2.2'!$K176</f>
        <v>2.6831820220924351E-2</v>
      </c>
      <c r="E176" s="50">
        <f>+'4.2.1.2.2'!E176/'4.2.1.2.2'!$K176</f>
        <v>0.17752560869564199</v>
      </c>
      <c r="F176" s="22">
        <f>+'4.2.1.2.2'!F176/'4.2.1.2.2'!$K176</f>
        <v>0.26695315551012017</v>
      </c>
      <c r="G176" s="22">
        <f>+'4.2.1.2.2'!G176/'4.2.1.2.2'!$K176</f>
        <v>9.478367385327148E-2</v>
      </c>
      <c r="H176" s="22">
        <f>+'4.2.1.2.2'!H176/'4.2.1.2.2'!$K176</f>
        <v>0.26602199874748755</v>
      </c>
      <c r="I176" s="22">
        <f>+'4.2.1.2.2'!I176/'4.2.1.2.2'!$K176</f>
        <v>6.3868255511599289E-2</v>
      </c>
      <c r="J176" s="26">
        <f>+'4.2.1.2.2'!J176/'4.2.1.2.2'!$K176</f>
        <v>3.953698892861888E-3</v>
      </c>
      <c r="K176" s="107">
        <f t="shared" si="2"/>
        <v>0.99999999999999989</v>
      </c>
    </row>
    <row r="177" spans="1:11">
      <c r="A177" s="256"/>
      <c r="B177" s="10" t="s">
        <v>10</v>
      </c>
      <c r="C177" s="22">
        <f>+'4.2.1.2.2'!C177/'4.2.1.2.2'!$K177</f>
        <v>0.10044899255492452</v>
      </c>
      <c r="D177" s="22">
        <f>+'4.2.1.2.2'!D177/'4.2.1.2.2'!$K177</f>
        <v>2.7480333449825138E-2</v>
      </c>
      <c r="E177" s="50">
        <f>+'4.2.1.2.2'!E177/'4.2.1.2.2'!$K177</f>
        <v>0.17690328614030243</v>
      </c>
      <c r="F177" s="22">
        <f>+'4.2.1.2.2'!F177/'4.2.1.2.2'!$K177</f>
        <v>0.26829267591608474</v>
      </c>
      <c r="G177" s="22">
        <f>+'4.2.1.2.2'!G177/'4.2.1.2.2'!$K177</f>
        <v>9.6075532680864245E-2</v>
      </c>
      <c r="H177" s="22">
        <f>+'4.2.1.2.2'!H177/'4.2.1.2.2'!$K177</f>
        <v>0.26427817699782796</v>
      </c>
      <c r="I177" s="22">
        <f>+'4.2.1.2.2'!I177/'4.2.1.2.2'!$K177</f>
        <v>6.2994420570331125E-2</v>
      </c>
      <c r="J177" s="26">
        <f>+'4.2.1.2.2'!J177/'4.2.1.2.2'!$K177</f>
        <v>3.5265816898398606E-3</v>
      </c>
      <c r="K177" s="107">
        <f t="shared" si="2"/>
        <v>1</v>
      </c>
    </row>
    <row r="178" spans="1:11">
      <c r="A178" s="256"/>
      <c r="B178" s="10" t="s">
        <v>11</v>
      </c>
      <c r="C178" s="22">
        <f>+'4.2.1.2.2'!C178/'4.2.1.2.2'!$K178</f>
        <v>0.10082950779287005</v>
      </c>
      <c r="D178" s="22">
        <f>+'4.2.1.2.2'!D178/'4.2.1.2.2'!$K178</f>
        <v>2.7522906972514187E-2</v>
      </c>
      <c r="E178" s="50">
        <f>+'4.2.1.2.2'!E178/'4.2.1.2.2'!$K178</f>
        <v>0.17742268876832384</v>
      </c>
      <c r="F178" s="22">
        <f>+'4.2.1.2.2'!F178/'4.2.1.2.2'!$K178</f>
        <v>0.27183736352664944</v>
      </c>
      <c r="G178" s="22">
        <f>+'4.2.1.2.2'!G178/'4.2.1.2.2'!$K178</f>
        <v>9.62847338119487E-2</v>
      </c>
      <c r="H178" s="22">
        <f>+'4.2.1.2.2'!H178/'4.2.1.2.2'!$K178</f>
        <v>0.25997578629136486</v>
      </c>
      <c r="I178" s="22">
        <f>+'4.2.1.2.2'!I178/'4.2.1.2.2'!$K178</f>
        <v>6.2857511195808749E-2</v>
      </c>
      <c r="J178" s="26">
        <f>+'4.2.1.2.2'!J178/'4.2.1.2.2'!$K178</f>
        <v>3.2695016405202438E-3</v>
      </c>
      <c r="K178" s="107">
        <f t="shared" si="2"/>
        <v>1</v>
      </c>
    </row>
    <row r="179" spans="1:11" ht="15" thickBot="1">
      <c r="A179" s="261"/>
      <c r="B179" s="11" t="s">
        <v>12</v>
      </c>
      <c r="C179" s="47">
        <f>+'4.2.1.2.2'!C179/'4.2.1.2.2'!$K179</f>
        <v>0.10514174151492368</v>
      </c>
      <c r="D179" s="47">
        <f>+'4.2.1.2.2'!D179/'4.2.1.2.2'!$K179</f>
        <v>2.9304590741065634E-2</v>
      </c>
      <c r="E179" s="51">
        <f>+'4.2.1.2.2'!E179/'4.2.1.2.2'!$K179</f>
        <v>0.17474589258477027</v>
      </c>
      <c r="F179" s="47">
        <f>+'4.2.1.2.2'!F179/'4.2.1.2.2'!$K179</f>
        <v>0.26810084577181909</v>
      </c>
      <c r="G179" s="47">
        <f>+'4.2.1.2.2'!G179/'4.2.1.2.2'!$K179</f>
        <v>9.9791693933104247E-2</v>
      </c>
      <c r="H179" s="47">
        <f>+'4.2.1.2.2'!H179/'4.2.1.2.2'!$K179</f>
        <v>0.26071291427704979</v>
      </c>
      <c r="I179" s="47">
        <f>+'4.2.1.2.2'!I179/'4.2.1.2.2'!$K179</f>
        <v>5.8975608980303518E-2</v>
      </c>
      <c r="J179" s="48">
        <f>+'4.2.1.2.2'!J179/'4.2.1.2.2'!$K179</f>
        <v>3.2267121969637488E-3</v>
      </c>
      <c r="K179" s="108">
        <f t="shared" si="2"/>
        <v>1</v>
      </c>
    </row>
    <row r="180" spans="1:11">
      <c r="A180" s="255">
        <v>2007</v>
      </c>
      <c r="B180" s="9" t="s">
        <v>1</v>
      </c>
      <c r="C180" s="31">
        <f>+'4.2.1.2.2'!C180/'4.2.1.2.2'!$K180</f>
        <v>0.10313574331600527</v>
      </c>
      <c r="D180" s="31">
        <f>+'4.2.1.2.2'!D180/'4.2.1.2.2'!$K180</f>
        <v>3.0857822998707041E-2</v>
      </c>
      <c r="E180" s="53">
        <f>+'4.2.1.2.2'!E180/'4.2.1.2.2'!$K180</f>
        <v>0.17473778069685439</v>
      </c>
      <c r="F180" s="31">
        <f>+'4.2.1.2.2'!F180/'4.2.1.2.2'!$K180</f>
        <v>0.26575951328720027</v>
      </c>
      <c r="G180" s="31">
        <f>+'4.2.1.2.2'!G180/'4.2.1.2.2'!$K180</f>
        <v>0.10066334751515159</v>
      </c>
      <c r="H180" s="31">
        <f>+'4.2.1.2.2'!H180/'4.2.1.2.2'!$K180</f>
        <v>0.26159650679994662</v>
      </c>
      <c r="I180" s="31">
        <f>+'4.2.1.2.2'!I180/'4.2.1.2.2'!$K180</f>
        <v>5.8072876055336883E-2</v>
      </c>
      <c r="J180" s="32">
        <f>+'4.2.1.2.2'!J180/'4.2.1.2.2'!$K180</f>
        <v>5.1764093307979037E-3</v>
      </c>
      <c r="K180" s="109">
        <f t="shared" si="2"/>
        <v>0.99999999999999989</v>
      </c>
    </row>
    <row r="181" spans="1:11">
      <c r="A181" s="256"/>
      <c r="B181" s="10" t="s">
        <v>2</v>
      </c>
      <c r="C181" s="22">
        <f>+'4.2.1.2.2'!C181/'4.2.1.2.2'!$K181</f>
        <v>9.7947986673289703E-2</v>
      </c>
      <c r="D181" s="22">
        <f>+'4.2.1.2.2'!D181/'4.2.1.2.2'!$K181</f>
        <v>2.705645420387176E-2</v>
      </c>
      <c r="E181" s="50">
        <f>+'4.2.1.2.2'!E181/'4.2.1.2.2'!$K181</f>
        <v>0.19650410011927266</v>
      </c>
      <c r="F181" s="22">
        <f>+'4.2.1.2.2'!F181/'4.2.1.2.2'!$K181</f>
        <v>0.24869724910344526</v>
      </c>
      <c r="G181" s="22">
        <f>+'4.2.1.2.2'!G181/'4.2.1.2.2'!$K181</f>
        <v>9.4818180587553022E-2</v>
      </c>
      <c r="H181" s="22">
        <f>+'4.2.1.2.2'!H181/'4.2.1.2.2'!$K181</f>
        <v>0.27507280821800795</v>
      </c>
      <c r="I181" s="22">
        <f>+'4.2.1.2.2'!I181/'4.2.1.2.2'!$K181</f>
        <v>5.561325986511674E-2</v>
      </c>
      <c r="J181" s="26">
        <f>+'4.2.1.2.2'!J181/'4.2.1.2.2'!$K181</f>
        <v>4.2899612294428763E-3</v>
      </c>
      <c r="K181" s="107">
        <f t="shared" si="2"/>
        <v>1</v>
      </c>
    </row>
    <row r="182" spans="1:11">
      <c r="A182" s="256"/>
      <c r="B182" s="10" t="s">
        <v>3</v>
      </c>
      <c r="C182" s="22">
        <f>+'4.2.1.2.2'!C182/'4.2.1.2.2'!$K182</f>
        <v>0.11244115887910201</v>
      </c>
      <c r="D182" s="22">
        <f>+'4.2.1.2.2'!D182/'4.2.1.2.2'!$K182</f>
        <v>2.8673468320316413E-2</v>
      </c>
      <c r="E182" s="50">
        <f>+'4.2.1.2.2'!E182/'4.2.1.2.2'!$K182</f>
        <v>0.16181996539626517</v>
      </c>
      <c r="F182" s="22">
        <f>+'4.2.1.2.2'!F182/'4.2.1.2.2'!$K182</f>
        <v>0.28103567729896367</v>
      </c>
      <c r="G182" s="22">
        <f>+'4.2.1.2.2'!G182/'4.2.1.2.2'!$K182</f>
        <v>0.10860930852191977</v>
      </c>
      <c r="H182" s="22">
        <f>+'4.2.1.2.2'!H182/'4.2.1.2.2'!$K182</f>
        <v>0.23603320519306625</v>
      </c>
      <c r="I182" s="22">
        <f>+'4.2.1.2.2'!I182/'4.2.1.2.2'!$K182</f>
        <v>6.7257374100491998E-2</v>
      </c>
      <c r="J182" s="26">
        <f>+'4.2.1.2.2'!J182/'4.2.1.2.2'!$K182</f>
        <v>4.1298422898747343E-3</v>
      </c>
      <c r="K182" s="107">
        <f t="shared" si="2"/>
        <v>1</v>
      </c>
    </row>
    <row r="183" spans="1:11">
      <c r="A183" s="256"/>
      <c r="B183" s="10" t="s">
        <v>4</v>
      </c>
      <c r="C183" s="22">
        <f>+'4.2.1.2.2'!C183/'4.2.1.2.2'!$K183</f>
        <v>0.1059337075981769</v>
      </c>
      <c r="D183" s="22">
        <f>+'4.2.1.2.2'!D183/'4.2.1.2.2'!$K183</f>
        <v>2.3655940408189812E-2</v>
      </c>
      <c r="E183" s="50">
        <f>+'4.2.1.2.2'!E183/'4.2.1.2.2'!$K183</f>
        <v>0.17865294410589322</v>
      </c>
      <c r="F183" s="22">
        <f>+'4.2.1.2.2'!F183/'4.2.1.2.2'!$K183</f>
        <v>0.25394289684658222</v>
      </c>
      <c r="G183" s="22">
        <f>+'4.2.1.2.2'!G183/'4.2.1.2.2'!$K183</f>
        <v>0.10771881694895102</v>
      </c>
      <c r="H183" s="22">
        <f>+'4.2.1.2.2'!H183/'4.2.1.2.2'!$K183</f>
        <v>0.26384495413108378</v>
      </c>
      <c r="I183" s="22">
        <f>+'4.2.1.2.2'!I183/'4.2.1.2.2'!$K183</f>
        <v>6.2475240299563195E-2</v>
      </c>
      <c r="J183" s="26">
        <f>+'4.2.1.2.2'!J183/'4.2.1.2.2'!$K183</f>
        <v>3.7754996615598493E-3</v>
      </c>
      <c r="K183" s="107">
        <f t="shared" si="2"/>
        <v>1</v>
      </c>
    </row>
    <row r="184" spans="1:11">
      <c r="A184" s="256"/>
      <c r="B184" s="10" t="s">
        <v>5</v>
      </c>
      <c r="C184" s="22">
        <f>+'4.2.1.2.2'!C184/'4.2.1.2.2'!$K184</f>
        <v>0.10880636928271384</v>
      </c>
      <c r="D184" s="22">
        <f>+'4.2.1.2.2'!D184/'4.2.1.2.2'!$K184</f>
        <v>2.3467493778418905E-2</v>
      </c>
      <c r="E184" s="50">
        <f>+'4.2.1.2.2'!E184/'4.2.1.2.2'!$K184</f>
        <v>0.1849682345439497</v>
      </c>
      <c r="F184" s="22">
        <f>+'4.2.1.2.2'!F184/'4.2.1.2.2'!$K184</f>
        <v>0.23597897745715452</v>
      </c>
      <c r="G184" s="22">
        <f>+'4.2.1.2.2'!G184/'4.2.1.2.2'!$K184</f>
        <v>0.11161019708062503</v>
      </c>
      <c r="H184" s="22">
        <f>+'4.2.1.2.2'!H184/'4.2.1.2.2'!$K184</f>
        <v>0.27637435264671972</v>
      </c>
      <c r="I184" s="22">
        <f>+'4.2.1.2.2'!I184/'4.2.1.2.2'!$K184</f>
        <v>5.5651140986037746E-2</v>
      </c>
      <c r="J184" s="26">
        <f>+'4.2.1.2.2'!J184/'4.2.1.2.2'!$K184</f>
        <v>3.1432342243805501E-3</v>
      </c>
      <c r="K184" s="107">
        <f t="shared" si="2"/>
        <v>1</v>
      </c>
    </row>
    <row r="185" spans="1:11">
      <c r="A185" s="256"/>
      <c r="B185" s="10" t="s">
        <v>6</v>
      </c>
      <c r="C185" s="22">
        <f>+'4.2.1.2.2'!C185/'4.2.1.2.2'!$K185</f>
        <v>0.11026295372640511</v>
      </c>
      <c r="D185" s="22">
        <f>+'4.2.1.2.2'!D185/'4.2.1.2.2'!$K185</f>
        <v>2.3916218435966658E-2</v>
      </c>
      <c r="E185" s="50">
        <f>+'4.2.1.2.2'!E185/'4.2.1.2.2'!$K185</f>
        <v>0.18093176506941672</v>
      </c>
      <c r="F185" s="22">
        <f>+'4.2.1.2.2'!F185/'4.2.1.2.2'!$K185</f>
        <v>0.22944497625394716</v>
      </c>
      <c r="G185" s="22">
        <f>+'4.2.1.2.2'!G185/'4.2.1.2.2'!$K185</f>
        <v>0.11438245153142544</v>
      </c>
      <c r="H185" s="22">
        <f>+'4.2.1.2.2'!H185/'4.2.1.2.2'!$K185</f>
        <v>0.28372789166538104</v>
      </c>
      <c r="I185" s="22">
        <f>+'4.2.1.2.2'!I185/'4.2.1.2.2'!$K185</f>
        <v>5.4618066037509155E-2</v>
      </c>
      <c r="J185" s="26">
        <f>+'4.2.1.2.2'!J185/'4.2.1.2.2'!$K185</f>
        <v>2.7156772799487227E-3</v>
      </c>
      <c r="K185" s="107">
        <f t="shared" si="2"/>
        <v>1</v>
      </c>
    </row>
    <row r="186" spans="1:11">
      <c r="A186" s="256"/>
      <c r="B186" s="10" t="s">
        <v>7</v>
      </c>
      <c r="C186" s="22">
        <f>+'4.2.1.2.2'!C186/'4.2.1.2.2'!$K186</f>
        <v>0.11116883803689129</v>
      </c>
      <c r="D186" s="22">
        <f>+'4.2.1.2.2'!D186/'4.2.1.2.2'!$K186</f>
        <v>2.0239428236108744E-2</v>
      </c>
      <c r="E186" s="50">
        <f>+'4.2.1.2.2'!E186/'4.2.1.2.2'!$K186</f>
        <v>0.18159024411080021</v>
      </c>
      <c r="F186" s="22">
        <f>+'4.2.1.2.2'!F186/'4.2.1.2.2'!$K186</f>
        <v>0.2240828501487945</v>
      </c>
      <c r="G186" s="22">
        <f>+'4.2.1.2.2'!G186/'4.2.1.2.2'!$K186</f>
        <v>0.11604986269757246</v>
      </c>
      <c r="H186" s="22">
        <f>+'4.2.1.2.2'!H186/'4.2.1.2.2'!$K186</f>
        <v>0.28788424666579776</v>
      </c>
      <c r="I186" s="22">
        <f>+'4.2.1.2.2'!I186/'4.2.1.2.2'!$K186</f>
        <v>5.4942066526117099E-2</v>
      </c>
      <c r="J186" s="26">
        <f>+'4.2.1.2.2'!J186/'4.2.1.2.2'!$K186</f>
        <v>4.0424635779177653E-3</v>
      </c>
      <c r="K186" s="107">
        <f t="shared" si="2"/>
        <v>0.99999999999999978</v>
      </c>
    </row>
    <row r="187" spans="1:11">
      <c r="A187" s="256"/>
      <c r="B187" s="10" t="s">
        <v>8</v>
      </c>
      <c r="C187" s="22">
        <f>+'4.2.1.2.2'!C187/'4.2.1.2.2'!$K187</f>
        <v>0.11014100859269135</v>
      </c>
      <c r="D187" s="22">
        <f>+'4.2.1.2.2'!D187/'4.2.1.2.2'!$K187</f>
        <v>2.3822313188192421E-2</v>
      </c>
      <c r="E187" s="50">
        <f>+'4.2.1.2.2'!E187/'4.2.1.2.2'!$K187</f>
        <v>0.18097970833445434</v>
      </c>
      <c r="F187" s="22">
        <f>+'4.2.1.2.2'!F187/'4.2.1.2.2'!$K187</f>
        <v>0.21569190536589114</v>
      </c>
      <c r="G187" s="22">
        <f>+'4.2.1.2.2'!G187/'4.2.1.2.2'!$K187</f>
        <v>0.11521393200734163</v>
      </c>
      <c r="H187" s="22">
        <f>+'4.2.1.2.2'!H187/'4.2.1.2.2'!$K187</f>
        <v>0.28967320986861955</v>
      </c>
      <c r="I187" s="22">
        <f>+'4.2.1.2.2'!I187/'4.2.1.2.2'!$K187</f>
        <v>6.1611527496519547E-2</v>
      </c>
      <c r="J187" s="26">
        <f>+'4.2.1.2.2'!J187/'4.2.1.2.2'!$K187</f>
        <v>2.8663951462900299E-3</v>
      </c>
      <c r="K187" s="107">
        <f t="shared" si="2"/>
        <v>1</v>
      </c>
    </row>
    <row r="188" spans="1:11">
      <c r="A188" s="256"/>
      <c r="B188" s="10" t="s">
        <v>9</v>
      </c>
      <c r="C188" s="22">
        <f>+'4.2.1.2.2'!C188/'4.2.1.2.2'!$K188</f>
        <v>0.11421297632763112</v>
      </c>
      <c r="D188" s="22">
        <f>+'4.2.1.2.2'!D188/'4.2.1.2.2'!$K188</f>
        <v>2.4478087054161508E-2</v>
      </c>
      <c r="E188" s="50">
        <f>+'4.2.1.2.2'!E188/'4.2.1.2.2'!$K188</f>
        <v>0.18658208657467421</v>
      </c>
      <c r="F188" s="22">
        <f>+'4.2.1.2.2'!F188/'4.2.1.2.2'!$K188</f>
        <v>0.19972675594125586</v>
      </c>
      <c r="G188" s="22">
        <f>+'4.2.1.2.2'!G188/'4.2.1.2.2'!$K188</f>
        <v>0.11646798539185202</v>
      </c>
      <c r="H188" s="22">
        <f>+'4.2.1.2.2'!H188/'4.2.1.2.2'!$K188</f>
        <v>0.29340777354301445</v>
      </c>
      <c r="I188" s="22">
        <f>+'4.2.1.2.2'!I188/'4.2.1.2.2'!$K188</f>
        <v>6.2286818529404354E-2</v>
      </c>
      <c r="J188" s="26">
        <f>+'4.2.1.2.2'!J188/'4.2.1.2.2'!$K188</f>
        <v>2.837516638006491E-3</v>
      </c>
      <c r="K188" s="107">
        <f t="shared" si="2"/>
        <v>0.99999999999999989</v>
      </c>
    </row>
    <row r="189" spans="1:11">
      <c r="A189" s="256"/>
      <c r="B189" s="10" t="s">
        <v>10</v>
      </c>
      <c r="C189" s="22">
        <f>+'4.2.1.2.2'!C189/'4.2.1.2.2'!$K189</f>
        <v>0.11004461853632648</v>
      </c>
      <c r="D189" s="22">
        <f>+'4.2.1.2.2'!D189/'4.2.1.2.2'!$K189</f>
        <v>2.4235006780162018E-2</v>
      </c>
      <c r="E189" s="50">
        <f>+'4.2.1.2.2'!E189/'4.2.1.2.2'!$K189</f>
        <v>0.1827065414269517</v>
      </c>
      <c r="F189" s="22">
        <f>+'4.2.1.2.2'!F189/'4.2.1.2.2'!$K189</f>
        <v>0.22177100852347817</v>
      </c>
      <c r="G189" s="22">
        <f>+'4.2.1.2.2'!G189/'4.2.1.2.2'!$K189</f>
        <v>0.11241101374479623</v>
      </c>
      <c r="H189" s="22">
        <f>+'4.2.1.2.2'!H189/'4.2.1.2.2'!$K189</f>
        <v>0.28518477964203753</v>
      </c>
      <c r="I189" s="22">
        <f>+'4.2.1.2.2'!I189/'4.2.1.2.2'!$K189</f>
        <v>6.0963284640586701E-2</v>
      </c>
      <c r="J189" s="26">
        <f>+'4.2.1.2.2'!J189/'4.2.1.2.2'!$K189</f>
        <v>2.6837467056611392E-3</v>
      </c>
      <c r="K189" s="107">
        <f t="shared" si="2"/>
        <v>1</v>
      </c>
    </row>
    <row r="190" spans="1:11">
      <c r="A190" s="256"/>
      <c r="B190" s="10" t="s">
        <v>11</v>
      </c>
      <c r="C190" s="22">
        <f>+'4.2.1.2.2'!C190/'4.2.1.2.2'!$K190</f>
        <v>0.10608518953768305</v>
      </c>
      <c r="D190" s="22">
        <f>+'4.2.1.2.2'!D190/'4.2.1.2.2'!$K190</f>
        <v>2.3671076004189846E-2</v>
      </c>
      <c r="E190" s="50">
        <f>+'4.2.1.2.2'!E190/'4.2.1.2.2'!$K190</f>
        <v>0.17764533437904623</v>
      </c>
      <c r="F190" s="22">
        <f>+'4.2.1.2.2'!F190/'4.2.1.2.2'!$K190</f>
        <v>0.24317511967361188</v>
      </c>
      <c r="G190" s="22">
        <f>+'4.2.1.2.2'!G190/'4.2.1.2.2'!$K190</f>
        <v>0.11297251070967169</v>
      </c>
      <c r="H190" s="22">
        <f>+'4.2.1.2.2'!H190/'4.2.1.2.2'!$K190</f>
        <v>0.27441756737146089</v>
      </c>
      <c r="I190" s="22">
        <f>+'4.2.1.2.2'!I190/'4.2.1.2.2'!$K190</f>
        <v>5.951641414625769E-2</v>
      </c>
      <c r="J190" s="26">
        <f>+'4.2.1.2.2'!J190/'4.2.1.2.2'!$K190</f>
        <v>2.5167881780788124E-3</v>
      </c>
      <c r="K190" s="107">
        <f t="shared" si="2"/>
        <v>1</v>
      </c>
    </row>
    <row r="191" spans="1:11" ht="15" thickBot="1">
      <c r="A191" s="261"/>
      <c r="B191" s="11" t="s">
        <v>12</v>
      </c>
      <c r="C191" s="47">
        <f>+'4.2.1.2.2'!C191/'4.2.1.2.2'!$K191</f>
        <v>0.107316298411807</v>
      </c>
      <c r="D191" s="47">
        <f>+'4.2.1.2.2'!D191/'4.2.1.2.2'!$K191</f>
        <v>2.5407888684725738E-2</v>
      </c>
      <c r="E191" s="51">
        <f>+'4.2.1.2.2'!E191/'4.2.1.2.2'!$K191</f>
        <v>0.16924364217901816</v>
      </c>
      <c r="F191" s="47">
        <f>+'4.2.1.2.2'!F191/'4.2.1.2.2'!$K191</f>
        <v>0.25872711480504185</v>
      </c>
      <c r="G191" s="47">
        <f>+'4.2.1.2.2'!G191/'4.2.1.2.2'!$K191</f>
        <v>0.11387193476936809</v>
      </c>
      <c r="H191" s="47">
        <f>+'4.2.1.2.2'!H191/'4.2.1.2.2'!$K191</f>
        <v>0.26875586638439136</v>
      </c>
      <c r="I191" s="47">
        <f>+'4.2.1.2.2'!I191/'4.2.1.2.2'!$K191</f>
        <v>5.3751866671467648E-2</v>
      </c>
      <c r="J191" s="48">
        <f>+'4.2.1.2.2'!J191/'4.2.1.2.2'!$K191</f>
        <v>2.9253880941801291E-3</v>
      </c>
      <c r="K191" s="108">
        <f t="shared" si="2"/>
        <v>1</v>
      </c>
    </row>
    <row r="192" spans="1:11">
      <c r="A192" s="260">
        <v>2008</v>
      </c>
      <c r="B192" s="12" t="s">
        <v>1</v>
      </c>
      <c r="C192" s="45">
        <f>+'4.2.1.2.2'!C192/'4.2.1.2.2'!$K192</f>
        <v>0.10257145685048272</v>
      </c>
      <c r="D192" s="45">
        <f>+'4.2.1.2.2'!D192/'4.2.1.2.2'!$K192</f>
        <v>2.4821390121560299E-2</v>
      </c>
      <c r="E192" s="49">
        <f>+'4.2.1.2.2'!E192/'4.2.1.2.2'!$K192</f>
        <v>0.16705858821501629</v>
      </c>
      <c r="F192" s="45">
        <f>+'4.2.1.2.2'!F192/'4.2.1.2.2'!$K192</f>
        <v>0.27257932633758503</v>
      </c>
      <c r="G192" s="45">
        <f>+'4.2.1.2.2'!G192/'4.2.1.2.2'!$K192</f>
        <v>0.11210376413038187</v>
      </c>
      <c r="H192" s="45">
        <f>+'4.2.1.2.2'!H192/'4.2.1.2.2'!$K192</f>
        <v>0.26345418857880942</v>
      </c>
      <c r="I192" s="45">
        <f>+'4.2.1.2.2'!I192/'4.2.1.2.2'!$K192</f>
        <v>5.3422911414211786E-2</v>
      </c>
      <c r="J192" s="46">
        <f>+'4.2.1.2.2'!J192/'4.2.1.2.2'!$K192</f>
        <v>3.9883743519525576E-3</v>
      </c>
      <c r="K192" s="106">
        <f t="shared" si="2"/>
        <v>1</v>
      </c>
    </row>
    <row r="193" spans="1:11">
      <c r="A193" s="256"/>
      <c r="B193" s="10" t="s">
        <v>2</v>
      </c>
      <c r="C193" s="22">
        <f>+'4.2.1.2.2'!C193/'4.2.1.2.2'!$K193</f>
        <v>0.10395710398296036</v>
      </c>
      <c r="D193" s="22">
        <f>+'4.2.1.2.2'!D193/'4.2.1.2.2'!$K193</f>
        <v>2.2994524546434646E-2</v>
      </c>
      <c r="E193" s="50">
        <f>+'4.2.1.2.2'!E193/'4.2.1.2.2'!$K193</f>
        <v>0.1656852677770484</v>
      </c>
      <c r="F193" s="22">
        <f>+'4.2.1.2.2'!F193/'4.2.1.2.2'!$K193</f>
        <v>0.27740684728369708</v>
      </c>
      <c r="G193" s="22">
        <f>+'4.2.1.2.2'!G193/'4.2.1.2.2'!$K193</f>
        <v>0.11594235400647149</v>
      </c>
      <c r="H193" s="22">
        <f>+'4.2.1.2.2'!H193/'4.2.1.2.2'!$K193</f>
        <v>0.25657393902680126</v>
      </c>
      <c r="I193" s="22">
        <f>+'4.2.1.2.2'!I193/'4.2.1.2.2'!$K193</f>
        <v>5.4028710307534887E-2</v>
      </c>
      <c r="J193" s="26">
        <f>+'4.2.1.2.2'!J193/'4.2.1.2.2'!$K193</f>
        <v>3.4112530690518792E-3</v>
      </c>
      <c r="K193" s="107">
        <f t="shared" si="2"/>
        <v>0.99999999999999989</v>
      </c>
    </row>
    <row r="194" spans="1:11">
      <c r="A194" s="256"/>
      <c r="B194" s="10" t="s">
        <v>3</v>
      </c>
      <c r="C194" s="22">
        <f>+'4.2.1.2.2'!C194/'4.2.1.2.2'!$K194</f>
        <v>0.1038642889069492</v>
      </c>
      <c r="D194" s="22">
        <f>+'4.2.1.2.2'!D194/'4.2.1.2.2'!$K194</f>
        <v>2.3651286511312066E-2</v>
      </c>
      <c r="E194" s="50">
        <f>+'4.2.1.2.2'!E194/'4.2.1.2.2'!$K194</f>
        <v>0.16633721981962002</v>
      </c>
      <c r="F194" s="22">
        <f>+'4.2.1.2.2'!F194/'4.2.1.2.2'!$K194</f>
        <v>0.26996781896679195</v>
      </c>
      <c r="G194" s="22">
        <f>+'4.2.1.2.2'!G194/'4.2.1.2.2'!$K194</f>
        <v>0.11310195407030851</v>
      </c>
      <c r="H194" s="22">
        <f>+'4.2.1.2.2'!H194/'4.2.1.2.2'!$K194</f>
        <v>0.2650643082312405</v>
      </c>
      <c r="I194" s="22">
        <f>+'4.2.1.2.2'!I194/'4.2.1.2.2'!$K194</f>
        <v>5.5000834022432978E-2</v>
      </c>
      <c r="J194" s="26">
        <f>+'4.2.1.2.2'!J194/'4.2.1.2.2'!$K194</f>
        <v>3.0122894713447762E-3</v>
      </c>
      <c r="K194" s="107">
        <f t="shared" si="2"/>
        <v>1</v>
      </c>
    </row>
    <row r="195" spans="1:11">
      <c r="A195" s="256"/>
      <c r="B195" s="10" t="s">
        <v>4</v>
      </c>
      <c r="C195" s="22">
        <f>+'4.2.1.2.2'!C195/'4.2.1.2.2'!$K195</f>
        <v>0.10463230020483132</v>
      </c>
      <c r="D195" s="22">
        <f>+'4.2.1.2.2'!D195/'4.2.1.2.2'!$K195</f>
        <v>2.2550012168841754E-2</v>
      </c>
      <c r="E195" s="50">
        <f>+'4.2.1.2.2'!E195/'4.2.1.2.2'!$K195</f>
        <v>0.16331033535952924</v>
      </c>
      <c r="F195" s="22">
        <f>+'4.2.1.2.2'!F195/'4.2.1.2.2'!$K195</f>
        <v>0.27446178069658689</v>
      </c>
      <c r="G195" s="22">
        <f>+'4.2.1.2.2'!G195/'4.2.1.2.2'!$K195</f>
        <v>0.11063310423898073</v>
      </c>
      <c r="H195" s="22">
        <f>+'4.2.1.2.2'!H195/'4.2.1.2.2'!$K195</f>
        <v>0.26552201779135182</v>
      </c>
      <c r="I195" s="22">
        <f>+'4.2.1.2.2'!I195/'4.2.1.2.2'!$K195</f>
        <v>5.6578760217673572E-2</v>
      </c>
      <c r="J195" s="26">
        <f>+'4.2.1.2.2'!J195/'4.2.1.2.2'!$K195</f>
        <v>2.3116893222046284E-3</v>
      </c>
      <c r="K195" s="107">
        <f t="shared" si="2"/>
        <v>0.99999999999999989</v>
      </c>
    </row>
    <row r="196" spans="1:11">
      <c r="A196" s="256"/>
      <c r="B196" s="10" t="s">
        <v>5</v>
      </c>
      <c r="C196" s="22">
        <f>+'4.2.1.2.2'!C196/'4.2.1.2.2'!$K196</f>
        <v>0.10532308405967093</v>
      </c>
      <c r="D196" s="22">
        <f>+'4.2.1.2.2'!D196/'4.2.1.2.2'!$K196</f>
        <v>2.4606409061054456E-2</v>
      </c>
      <c r="E196" s="50">
        <f>+'4.2.1.2.2'!E196/'4.2.1.2.2'!$K196</f>
        <v>0.1629412378330688</v>
      </c>
      <c r="F196" s="22">
        <f>+'4.2.1.2.2'!F196/'4.2.1.2.2'!$K196</f>
        <v>0.27502115842953578</v>
      </c>
      <c r="G196" s="22">
        <f>+'4.2.1.2.2'!G196/'4.2.1.2.2'!$K196</f>
        <v>0.11031478445199641</v>
      </c>
      <c r="H196" s="22">
        <f>+'4.2.1.2.2'!H196/'4.2.1.2.2'!$K196</f>
        <v>0.26487740739702598</v>
      </c>
      <c r="I196" s="22">
        <f>+'4.2.1.2.2'!I196/'4.2.1.2.2'!$K196</f>
        <v>5.5290007810368726E-2</v>
      </c>
      <c r="J196" s="26">
        <f>+'4.2.1.2.2'!J196/'4.2.1.2.2'!$K196</f>
        <v>1.6259109572789156E-3</v>
      </c>
      <c r="K196" s="107">
        <f t="shared" si="2"/>
        <v>1</v>
      </c>
    </row>
    <row r="197" spans="1:11">
      <c r="A197" s="256"/>
      <c r="B197" s="10" t="s">
        <v>6</v>
      </c>
      <c r="C197" s="22">
        <f>+'4.2.1.2.2'!C197/'4.2.1.2.2'!$K197</f>
        <v>0.10431271401703561</v>
      </c>
      <c r="D197" s="22">
        <f>+'4.2.1.2.2'!D197/'4.2.1.2.2'!$K197</f>
        <v>2.5707175377227588E-2</v>
      </c>
      <c r="E197" s="50">
        <f>+'4.2.1.2.2'!E197/'4.2.1.2.2'!$K197</f>
        <v>0.16163551224354056</v>
      </c>
      <c r="F197" s="22">
        <f>+'4.2.1.2.2'!F197/'4.2.1.2.2'!$K197</f>
        <v>0.27620327169761189</v>
      </c>
      <c r="G197" s="22">
        <f>+'4.2.1.2.2'!G197/'4.2.1.2.2'!$K197</f>
        <v>0.11023923922233868</v>
      </c>
      <c r="H197" s="22">
        <f>+'4.2.1.2.2'!H197/'4.2.1.2.2'!$K197</f>
        <v>0.26585231152838434</v>
      </c>
      <c r="I197" s="22">
        <f>+'4.2.1.2.2'!I197/'4.2.1.2.2'!$K197</f>
        <v>5.4299762473580405E-2</v>
      </c>
      <c r="J197" s="26">
        <f>+'4.2.1.2.2'!J197/'4.2.1.2.2'!$K197</f>
        <v>1.750013440280944E-3</v>
      </c>
      <c r="K197" s="107">
        <f t="shared" si="2"/>
        <v>0.99999999999999989</v>
      </c>
    </row>
    <row r="198" spans="1:11">
      <c r="A198" s="256"/>
      <c r="B198" s="10" t="s">
        <v>7</v>
      </c>
      <c r="C198" s="22">
        <f>+'4.2.1.2.2'!C198/'4.2.1.2.2'!$K198</f>
        <v>0.10292275443407367</v>
      </c>
      <c r="D198" s="22">
        <f>+'4.2.1.2.2'!D198/'4.2.1.2.2'!$K198</f>
        <v>2.5923343076887283E-2</v>
      </c>
      <c r="E198" s="50">
        <f>+'4.2.1.2.2'!E198/'4.2.1.2.2'!$K198</f>
        <v>0.16484448990571743</v>
      </c>
      <c r="F198" s="22">
        <f>+'4.2.1.2.2'!F198/'4.2.1.2.2'!$K198</f>
        <v>0.27245783636832505</v>
      </c>
      <c r="G198" s="22">
        <f>+'4.2.1.2.2'!G198/'4.2.1.2.2'!$K198</f>
        <v>0.11198056754731035</v>
      </c>
      <c r="H198" s="22">
        <f>+'4.2.1.2.2'!H198/'4.2.1.2.2'!$K198</f>
        <v>0.26477883924027434</v>
      </c>
      <c r="I198" s="22">
        <f>+'4.2.1.2.2'!I198/'4.2.1.2.2'!$K198</f>
        <v>5.4517903802928355E-2</v>
      </c>
      <c r="J198" s="26">
        <f>+'4.2.1.2.2'!J198/'4.2.1.2.2'!$K198</f>
        <v>2.574265624483501E-3</v>
      </c>
      <c r="K198" s="107">
        <f t="shared" si="2"/>
        <v>0.99999999999999989</v>
      </c>
    </row>
    <row r="199" spans="1:11">
      <c r="A199" s="256"/>
      <c r="B199" s="10" t="s">
        <v>8</v>
      </c>
      <c r="C199" s="22">
        <f>+'4.2.1.2.2'!C199/'4.2.1.2.2'!$K199</f>
        <v>0.10044222876730299</v>
      </c>
      <c r="D199" s="22">
        <f>+'4.2.1.2.2'!D199/'4.2.1.2.2'!$K199</f>
        <v>2.6423269250500942E-2</v>
      </c>
      <c r="E199" s="50">
        <f>+'4.2.1.2.2'!E199/'4.2.1.2.2'!$K199</f>
        <v>0.1629922356976117</v>
      </c>
      <c r="F199" s="22">
        <f>+'4.2.1.2.2'!F199/'4.2.1.2.2'!$K199</f>
        <v>0.28052984618617977</v>
      </c>
      <c r="G199" s="22">
        <f>+'4.2.1.2.2'!G199/'4.2.1.2.2'!$K199</f>
        <v>0.11243768201184159</v>
      </c>
      <c r="H199" s="22">
        <f>+'4.2.1.2.2'!H199/'4.2.1.2.2'!$K199</f>
        <v>0.26374834863917701</v>
      </c>
      <c r="I199" s="22">
        <f>+'4.2.1.2.2'!I199/'4.2.1.2.2'!$K199</f>
        <v>5.2578042915265175E-2</v>
      </c>
      <c r="J199" s="26">
        <f>+'4.2.1.2.2'!J199/'4.2.1.2.2'!$K199</f>
        <v>8.4834653212090966E-4</v>
      </c>
      <c r="K199" s="107">
        <f t="shared" si="2"/>
        <v>1</v>
      </c>
    </row>
    <row r="200" spans="1:11">
      <c r="A200" s="256"/>
      <c r="B200" s="10" t="s">
        <v>9</v>
      </c>
      <c r="C200" s="22">
        <f>+'4.2.1.2.2'!C200/'4.2.1.2.2'!$K200</f>
        <v>9.9223244878946737E-2</v>
      </c>
      <c r="D200" s="22">
        <f>+'4.2.1.2.2'!D200/'4.2.1.2.2'!$K200</f>
        <v>2.6094753418505031E-2</v>
      </c>
      <c r="E200" s="50">
        <f>+'4.2.1.2.2'!E200/'4.2.1.2.2'!$K200</f>
        <v>0.16276826586263096</v>
      </c>
      <c r="F200" s="22">
        <f>+'4.2.1.2.2'!F200/'4.2.1.2.2'!$K200</f>
        <v>0.28850877276326575</v>
      </c>
      <c r="G200" s="22">
        <f>+'4.2.1.2.2'!G200/'4.2.1.2.2'!$K200</f>
        <v>0.1087420091505852</v>
      </c>
      <c r="H200" s="22">
        <f>+'4.2.1.2.2'!H200/'4.2.1.2.2'!$K200</f>
        <v>0.25879505510700224</v>
      </c>
      <c r="I200" s="22">
        <f>+'4.2.1.2.2'!I200/'4.2.1.2.2'!$K200</f>
        <v>5.4505772692122395E-2</v>
      </c>
      <c r="J200" s="26">
        <f>+'4.2.1.2.2'!J200/'4.2.1.2.2'!$K200</f>
        <v>1.3621261269417301E-3</v>
      </c>
      <c r="K200" s="107">
        <f t="shared" si="2"/>
        <v>1.0000000000000002</v>
      </c>
    </row>
    <row r="201" spans="1:11">
      <c r="A201" s="256"/>
      <c r="B201" s="10" t="s">
        <v>10</v>
      </c>
      <c r="C201" s="22">
        <f>+'4.2.1.2.2'!C201/'4.2.1.2.2'!$K201</f>
        <v>9.7068655415197075E-2</v>
      </c>
      <c r="D201" s="22">
        <f>+'4.2.1.2.2'!D201/'4.2.1.2.2'!$K201</f>
        <v>2.6601862694652739E-2</v>
      </c>
      <c r="E201" s="50">
        <f>+'4.2.1.2.2'!E201/'4.2.1.2.2'!$K201</f>
        <v>0.16200070009624143</v>
      </c>
      <c r="F201" s="22">
        <f>+'4.2.1.2.2'!F201/'4.2.1.2.2'!$K201</f>
        <v>0.28807931001265979</v>
      </c>
      <c r="G201" s="22">
        <f>+'4.2.1.2.2'!G201/'4.2.1.2.2'!$K201</f>
        <v>0.10621855688705659</v>
      </c>
      <c r="H201" s="22">
        <f>+'4.2.1.2.2'!H201/'4.2.1.2.2'!$K201</f>
        <v>0.26499285759770785</v>
      </c>
      <c r="I201" s="22">
        <f>+'4.2.1.2.2'!I201/'4.2.1.2.2'!$K201</f>
        <v>5.3133815458468951E-2</v>
      </c>
      <c r="J201" s="26">
        <f>+'4.2.1.2.2'!J201/'4.2.1.2.2'!$K201</f>
        <v>1.9042418380155748E-3</v>
      </c>
      <c r="K201" s="107">
        <f t="shared" si="2"/>
        <v>1</v>
      </c>
    </row>
    <row r="202" spans="1:11">
      <c r="A202" s="256"/>
      <c r="B202" s="10" t="s">
        <v>11</v>
      </c>
      <c r="C202" s="22">
        <f>+'4.2.1.2.2'!C202/'4.2.1.2.2'!$K202</f>
        <v>0.10189288591982508</v>
      </c>
      <c r="D202" s="22">
        <f>+'4.2.1.2.2'!D202/'4.2.1.2.2'!$K202</f>
        <v>2.6147386383458805E-2</v>
      </c>
      <c r="E202" s="50">
        <f>+'4.2.1.2.2'!E202/'4.2.1.2.2'!$K202</f>
        <v>0.16046593678320131</v>
      </c>
      <c r="F202" s="22">
        <f>+'4.2.1.2.2'!F202/'4.2.1.2.2'!$K202</f>
        <v>0.29171304186452496</v>
      </c>
      <c r="G202" s="22">
        <f>+'4.2.1.2.2'!G202/'4.2.1.2.2'!$K202</f>
        <v>0.10580175207980838</v>
      </c>
      <c r="H202" s="22">
        <f>+'4.2.1.2.2'!H202/'4.2.1.2.2'!$K202</f>
        <v>0.25982874327273853</v>
      </c>
      <c r="I202" s="22">
        <f>+'4.2.1.2.2'!I202/'4.2.1.2.2'!$K202</f>
        <v>5.2185164635302921E-2</v>
      </c>
      <c r="J202" s="26">
        <f>+'4.2.1.2.2'!J202/'4.2.1.2.2'!$K202</f>
        <v>1.965089061139999E-3</v>
      </c>
      <c r="K202" s="107">
        <f t="shared" si="2"/>
        <v>0.99999999999999989</v>
      </c>
    </row>
    <row r="203" spans="1:11" ht="15" thickBot="1">
      <c r="A203" s="261"/>
      <c r="B203" s="11" t="s">
        <v>12</v>
      </c>
      <c r="C203" s="47">
        <f>+'4.2.1.2.2'!C203/'4.2.1.2.2'!$K203</f>
        <v>9.9292991430978736E-2</v>
      </c>
      <c r="D203" s="47">
        <f>+'4.2.1.2.2'!D203/'4.2.1.2.2'!$K203</f>
        <v>2.7172783463336691E-2</v>
      </c>
      <c r="E203" s="51">
        <f>+'4.2.1.2.2'!E203/'4.2.1.2.2'!$K203</f>
        <v>0.15719259708496877</v>
      </c>
      <c r="F203" s="47">
        <f>+'4.2.1.2.2'!F203/'4.2.1.2.2'!$K203</f>
        <v>0.29075286609642742</v>
      </c>
      <c r="G203" s="47">
        <f>+'4.2.1.2.2'!G203/'4.2.1.2.2'!$K203</f>
        <v>0.10817389536501557</v>
      </c>
      <c r="H203" s="47">
        <f>+'4.2.1.2.2'!H203/'4.2.1.2.2'!$K203</f>
        <v>0.26396290641493653</v>
      </c>
      <c r="I203" s="47">
        <f>+'4.2.1.2.2'!I203/'4.2.1.2.2'!$K203</f>
        <v>5.1526448378234432E-2</v>
      </c>
      <c r="J203" s="48">
        <f>+'4.2.1.2.2'!J203/'4.2.1.2.2'!$K203</f>
        <v>1.92551176610191E-3</v>
      </c>
      <c r="K203" s="108">
        <f t="shared" si="2"/>
        <v>0.99999999999999989</v>
      </c>
    </row>
    <row r="204" spans="1:11">
      <c r="A204" s="260">
        <v>2009</v>
      </c>
      <c r="B204" s="12" t="s">
        <v>1</v>
      </c>
      <c r="C204" s="45">
        <f>+'4.2.1.2.2'!C204/'4.2.1.2.2'!$K204</f>
        <v>0.1027146065843443</v>
      </c>
      <c r="D204" s="45">
        <f>+'4.2.1.2.2'!D204/'4.2.1.2.2'!$K204</f>
        <v>2.7904753928722114E-2</v>
      </c>
      <c r="E204" s="49">
        <f>+'4.2.1.2.2'!E204/'4.2.1.2.2'!$K204</f>
        <v>0.1576950709139561</v>
      </c>
      <c r="F204" s="45">
        <f>+'4.2.1.2.2'!F204/'4.2.1.2.2'!$K204</f>
        <v>0.29543733283578327</v>
      </c>
      <c r="G204" s="45">
        <f>+'4.2.1.2.2'!G204/'4.2.1.2.2'!$K204</f>
        <v>0.10991076759158835</v>
      </c>
      <c r="H204" s="45">
        <f>+'4.2.1.2.2'!H204/'4.2.1.2.2'!$K204</f>
        <v>0.25378971128035771</v>
      </c>
      <c r="I204" s="45">
        <f>+'4.2.1.2.2'!I204/'4.2.1.2.2'!$K204</f>
        <v>4.9946683464419023E-2</v>
      </c>
      <c r="J204" s="46">
        <f>+'4.2.1.2.2'!J204/'4.2.1.2.2'!$K204</f>
        <v>2.60107340082916E-3</v>
      </c>
      <c r="K204" s="106">
        <f t="shared" si="2"/>
        <v>1</v>
      </c>
    </row>
    <row r="205" spans="1:11">
      <c r="A205" s="256"/>
      <c r="B205" s="10" t="s">
        <v>2</v>
      </c>
      <c r="C205" s="22">
        <f>+'4.2.1.2.2'!C205/'4.2.1.2.2'!$K205</f>
        <v>0.10270201485746708</v>
      </c>
      <c r="D205" s="22">
        <f>+'4.2.1.2.2'!D205/'4.2.1.2.2'!$K205</f>
        <v>2.6351840274008251E-2</v>
      </c>
      <c r="E205" s="50">
        <f>+'4.2.1.2.2'!E205/'4.2.1.2.2'!$K205</f>
        <v>0.15690860395981135</v>
      </c>
      <c r="F205" s="22">
        <f>+'4.2.1.2.2'!F205/'4.2.1.2.2'!$K205</f>
        <v>0.30274132022817685</v>
      </c>
      <c r="G205" s="22">
        <f>+'4.2.1.2.2'!G205/'4.2.1.2.2'!$K205</f>
        <v>0.1090615967438921</v>
      </c>
      <c r="H205" s="22">
        <f>+'4.2.1.2.2'!H205/'4.2.1.2.2'!$K205</f>
        <v>0.24968947648731543</v>
      </c>
      <c r="I205" s="22">
        <f>+'4.2.1.2.2'!I205/'4.2.1.2.2'!$K205</f>
        <v>5.0802945975405293E-2</v>
      </c>
      <c r="J205" s="26">
        <f>+'4.2.1.2.2'!J205/'4.2.1.2.2'!$K205</f>
        <v>1.7422014739236914E-3</v>
      </c>
      <c r="K205" s="107">
        <f t="shared" ref="K205:K268" si="3">SUM(C205:J205)</f>
        <v>1.0000000000000002</v>
      </c>
    </row>
    <row r="206" spans="1:11">
      <c r="A206" s="256"/>
      <c r="B206" s="10" t="s">
        <v>3</v>
      </c>
      <c r="C206" s="22">
        <f>+'4.2.1.2.2'!C206/'4.2.1.2.2'!$K206</f>
        <v>0.1008573787674026</v>
      </c>
      <c r="D206" s="22">
        <f>+'4.2.1.2.2'!D206/'4.2.1.2.2'!$K206</f>
        <v>2.5183029289943818E-2</v>
      </c>
      <c r="E206" s="50">
        <f>+'4.2.1.2.2'!E206/'4.2.1.2.2'!$K206</f>
        <v>0.15646059119111086</v>
      </c>
      <c r="F206" s="22">
        <f>+'4.2.1.2.2'!F206/'4.2.1.2.2'!$K206</f>
        <v>0.29948157709378781</v>
      </c>
      <c r="G206" s="22">
        <f>+'4.2.1.2.2'!G206/'4.2.1.2.2'!$K206</f>
        <v>0.10976715657363939</v>
      </c>
      <c r="H206" s="22">
        <f>+'4.2.1.2.2'!H206/'4.2.1.2.2'!$K206</f>
        <v>0.25459103608415928</v>
      </c>
      <c r="I206" s="22">
        <f>+'4.2.1.2.2'!I206/'4.2.1.2.2'!$K206</f>
        <v>5.1887908925159154E-2</v>
      </c>
      <c r="J206" s="26">
        <f>+'4.2.1.2.2'!J206/'4.2.1.2.2'!$K206</f>
        <v>1.771322074797033E-3</v>
      </c>
      <c r="K206" s="107">
        <f t="shared" si="3"/>
        <v>0.99999999999999978</v>
      </c>
    </row>
    <row r="207" spans="1:11">
      <c r="A207" s="256"/>
      <c r="B207" s="10" t="s">
        <v>4</v>
      </c>
      <c r="C207" s="22">
        <f>+'4.2.1.2.2'!C207/'4.2.1.2.2'!$K207</f>
        <v>0.10367144323789342</v>
      </c>
      <c r="D207" s="22">
        <f>+'4.2.1.2.2'!D207/'4.2.1.2.2'!$K207</f>
        <v>2.589348800167432E-2</v>
      </c>
      <c r="E207" s="50">
        <f>+'4.2.1.2.2'!E207/'4.2.1.2.2'!$K207</f>
        <v>0.15191962064265355</v>
      </c>
      <c r="F207" s="22">
        <f>+'4.2.1.2.2'!F207/'4.2.1.2.2'!$K207</f>
        <v>0.29784915932668055</v>
      </c>
      <c r="G207" s="22">
        <f>+'4.2.1.2.2'!G207/'4.2.1.2.2'!$K207</f>
        <v>0.10853951647343937</v>
      </c>
      <c r="H207" s="22">
        <f>+'4.2.1.2.2'!H207/'4.2.1.2.2'!$K207</f>
        <v>0.25766702263720881</v>
      </c>
      <c r="I207" s="22">
        <f>+'4.2.1.2.2'!I207/'4.2.1.2.2'!$K207</f>
        <v>5.289298573882964E-2</v>
      </c>
      <c r="J207" s="26">
        <f>+'4.2.1.2.2'!J207/'4.2.1.2.2'!$K207</f>
        <v>1.5667639416203874E-3</v>
      </c>
      <c r="K207" s="107">
        <f t="shared" si="3"/>
        <v>1</v>
      </c>
    </row>
    <row r="208" spans="1:11">
      <c r="A208" s="256"/>
      <c r="B208" s="10" t="s">
        <v>5</v>
      </c>
      <c r="C208" s="22">
        <f>+'4.2.1.2.2'!C208/'4.2.1.2.2'!$K208</f>
        <v>0.10521029265490836</v>
      </c>
      <c r="D208" s="22">
        <f>+'4.2.1.2.2'!D208/'4.2.1.2.2'!$K208</f>
        <v>2.6153490868124137E-2</v>
      </c>
      <c r="E208" s="50">
        <f>+'4.2.1.2.2'!E208/'4.2.1.2.2'!$K208</f>
        <v>0.14375039332745873</v>
      </c>
      <c r="F208" s="22">
        <f>+'4.2.1.2.2'!F208/'4.2.1.2.2'!$K208</f>
        <v>0.30437308526127477</v>
      </c>
      <c r="G208" s="22">
        <f>+'4.2.1.2.2'!G208/'4.2.1.2.2'!$K208</f>
        <v>0.11011163821007053</v>
      </c>
      <c r="H208" s="22">
        <f>+'4.2.1.2.2'!H208/'4.2.1.2.2'!$K208</f>
        <v>0.25653722285820202</v>
      </c>
      <c r="I208" s="22">
        <f>+'4.2.1.2.2'!I208/'4.2.1.2.2'!$K208</f>
        <v>5.2365837983376205E-2</v>
      </c>
      <c r="J208" s="26">
        <f>+'4.2.1.2.2'!J208/'4.2.1.2.2'!$K208</f>
        <v>1.4980388365852305E-3</v>
      </c>
      <c r="K208" s="107">
        <f t="shared" si="3"/>
        <v>1</v>
      </c>
    </row>
    <row r="209" spans="1:11">
      <c r="A209" s="256"/>
      <c r="B209" s="10" t="s">
        <v>6</v>
      </c>
      <c r="C209" s="22">
        <f>+'4.2.1.2.2'!C209/'4.2.1.2.2'!$K209</f>
        <v>0.10124681705459999</v>
      </c>
      <c r="D209" s="22">
        <f>+'4.2.1.2.2'!D209/'4.2.1.2.2'!$K209</f>
        <v>2.6707588025444089E-2</v>
      </c>
      <c r="E209" s="50">
        <f>+'4.2.1.2.2'!E209/'4.2.1.2.2'!$K209</f>
        <v>0.14392136746933276</v>
      </c>
      <c r="F209" s="22">
        <f>+'4.2.1.2.2'!F209/'4.2.1.2.2'!$K209</f>
        <v>0.3109056805132509</v>
      </c>
      <c r="G209" s="22">
        <f>+'4.2.1.2.2'!G209/'4.2.1.2.2'!$K209</f>
        <v>0.11326034106827443</v>
      </c>
      <c r="H209" s="22">
        <f>+'4.2.1.2.2'!H209/'4.2.1.2.2'!$K209</f>
        <v>0.24790171532401106</v>
      </c>
      <c r="I209" s="22">
        <f>+'4.2.1.2.2'!I209/'4.2.1.2.2'!$K209</f>
        <v>5.4752592268625201E-2</v>
      </c>
      <c r="J209" s="26">
        <f>+'4.2.1.2.2'!J209/'4.2.1.2.2'!$K209</f>
        <v>1.3038982764615754E-3</v>
      </c>
      <c r="K209" s="107">
        <f t="shared" si="3"/>
        <v>1</v>
      </c>
    </row>
    <row r="210" spans="1:11">
      <c r="A210" s="256"/>
      <c r="B210" s="10" t="s">
        <v>7</v>
      </c>
      <c r="C210" s="22">
        <f>+'4.2.1.2.2'!C210/'4.2.1.2.2'!$K210</f>
        <v>0.10145758868762801</v>
      </c>
      <c r="D210" s="22">
        <f>+'4.2.1.2.2'!D210/'4.2.1.2.2'!$K210</f>
        <v>2.9437013735109652E-2</v>
      </c>
      <c r="E210" s="50">
        <f>+'4.2.1.2.2'!E210/'4.2.1.2.2'!$K210</f>
        <v>0.13349599468606577</v>
      </c>
      <c r="F210" s="22">
        <f>+'4.2.1.2.2'!F210/'4.2.1.2.2'!$K210</f>
        <v>0.30915926745276862</v>
      </c>
      <c r="G210" s="22">
        <f>+'4.2.1.2.2'!G210/'4.2.1.2.2'!$K210</f>
        <v>0.11584755186272062</v>
      </c>
      <c r="H210" s="22">
        <f>+'4.2.1.2.2'!H210/'4.2.1.2.2'!$K210</f>
        <v>0.25521950830169404</v>
      </c>
      <c r="I210" s="22">
        <f>+'4.2.1.2.2'!I210/'4.2.1.2.2'!$K210</f>
        <v>5.3774785449663673E-2</v>
      </c>
      <c r="J210" s="26">
        <f>+'4.2.1.2.2'!J210/'4.2.1.2.2'!$K210</f>
        <v>1.6082898243496475E-3</v>
      </c>
      <c r="K210" s="107">
        <f t="shared" si="3"/>
        <v>1</v>
      </c>
    </row>
    <row r="211" spans="1:11">
      <c r="A211" s="256"/>
      <c r="B211" s="10" t="s">
        <v>8</v>
      </c>
      <c r="C211" s="22">
        <f>+'4.2.1.2.2'!C211/'4.2.1.2.2'!$K211</f>
        <v>0.10163086506006502</v>
      </c>
      <c r="D211" s="22">
        <f>+'4.2.1.2.2'!D211/'4.2.1.2.2'!$K211</f>
        <v>2.8810776264741451E-2</v>
      </c>
      <c r="E211" s="50">
        <f>+'4.2.1.2.2'!E211/'4.2.1.2.2'!$K211</f>
        <v>0.13953236468204172</v>
      </c>
      <c r="F211" s="22">
        <f>+'4.2.1.2.2'!F211/'4.2.1.2.2'!$K211</f>
        <v>0.31260677565640965</v>
      </c>
      <c r="G211" s="22">
        <f>+'4.2.1.2.2'!G211/'4.2.1.2.2'!$K211</f>
        <v>0.11380764765766124</v>
      </c>
      <c r="H211" s="22">
        <f>+'4.2.1.2.2'!H211/'4.2.1.2.2'!$K211</f>
        <v>0.24979601780418367</v>
      </c>
      <c r="I211" s="22">
        <f>+'4.2.1.2.2'!I211/'4.2.1.2.2'!$K211</f>
        <v>5.2075570161097623E-2</v>
      </c>
      <c r="J211" s="26">
        <f>+'4.2.1.2.2'!J211/'4.2.1.2.2'!$K211</f>
        <v>1.7399827137996467E-3</v>
      </c>
      <c r="K211" s="107">
        <f t="shared" si="3"/>
        <v>1</v>
      </c>
    </row>
    <row r="212" spans="1:11">
      <c r="A212" s="256"/>
      <c r="B212" s="10" t="s">
        <v>9</v>
      </c>
      <c r="C212" s="22">
        <f>+'4.2.1.2.2'!C212/'4.2.1.2.2'!$K212</f>
        <v>9.8929992356577678E-2</v>
      </c>
      <c r="D212" s="22">
        <f>+'4.2.1.2.2'!D212/'4.2.1.2.2'!$K212</f>
        <v>2.7375900152563991E-2</v>
      </c>
      <c r="E212" s="50">
        <f>+'4.2.1.2.2'!E212/'4.2.1.2.2'!$K212</f>
        <v>0.15236993348599703</v>
      </c>
      <c r="F212" s="22">
        <f>+'4.2.1.2.2'!F212/'4.2.1.2.2'!$K212</f>
        <v>0.31005881101325261</v>
      </c>
      <c r="G212" s="22">
        <f>+'4.2.1.2.2'!G212/'4.2.1.2.2'!$K212</f>
        <v>0.11170727622511781</v>
      </c>
      <c r="H212" s="22">
        <f>+'4.2.1.2.2'!H212/'4.2.1.2.2'!$K212</f>
        <v>0.24338900624840706</v>
      </c>
      <c r="I212" s="22">
        <f>+'4.2.1.2.2'!I212/'4.2.1.2.2'!$K212</f>
        <v>5.4432280842913995E-2</v>
      </c>
      <c r="J212" s="26">
        <f>+'4.2.1.2.2'!J212/'4.2.1.2.2'!$K212</f>
        <v>1.7367996751697743E-3</v>
      </c>
      <c r="K212" s="107">
        <f t="shared" si="3"/>
        <v>1</v>
      </c>
    </row>
    <row r="213" spans="1:11">
      <c r="A213" s="256"/>
      <c r="B213" s="10" t="s">
        <v>10</v>
      </c>
      <c r="C213" s="22">
        <f>+'4.2.1.2.2'!C213/'4.2.1.2.2'!$K213</f>
        <v>9.8473564895319984E-2</v>
      </c>
      <c r="D213" s="22">
        <f>+'4.2.1.2.2'!D213/'4.2.1.2.2'!$K213</f>
        <v>2.8223901826464937E-2</v>
      </c>
      <c r="E213" s="50">
        <f>+'4.2.1.2.2'!E213/'4.2.1.2.2'!$K213</f>
        <v>0.1518996651427113</v>
      </c>
      <c r="F213" s="22">
        <f>+'4.2.1.2.2'!F213/'4.2.1.2.2'!$K213</f>
        <v>0.30929740775146458</v>
      </c>
      <c r="G213" s="22">
        <f>+'4.2.1.2.2'!G213/'4.2.1.2.2'!$K213</f>
        <v>0.11126800185411465</v>
      </c>
      <c r="H213" s="22">
        <f>+'4.2.1.2.2'!H213/'4.2.1.2.2'!$K213</f>
        <v>0.24554675899847256</v>
      </c>
      <c r="I213" s="22">
        <f>+'4.2.1.2.2'!I213/'4.2.1.2.2'!$K213</f>
        <v>5.3180185500673757E-2</v>
      </c>
      <c r="J213" s="26">
        <f>+'4.2.1.2.2'!J213/'4.2.1.2.2'!$K213</f>
        <v>2.1105140307782827E-3</v>
      </c>
      <c r="K213" s="107">
        <f t="shared" si="3"/>
        <v>1</v>
      </c>
    </row>
    <row r="214" spans="1:11">
      <c r="A214" s="256"/>
      <c r="B214" s="10" t="s">
        <v>11</v>
      </c>
      <c r="C214" s="22">
        <f>+'4.2.1.2.2'!C214/'4.2.1.2.2'!$K214</f>
        <v>9.7491213206291685E-2</v>
      </c>
      <c r="D214" s="22">
        <f>+'4.2.1.2.2'!D214/'4.2.1.2.2'!$K214</f>
        <v>2.7573799932687267E-2</v>
      </c>
      <c r="E214" s="50">
        <f>+'4.2.1.2.2'!E214/'4.2.1.2.2'!$K214</f>
        <v>0.15303385860310045</v>
      </c>
      <c r="F214" s="22">
        <f>+'4.2.1.2.2'!F214/'4.2.1.2.2'!$K214</f>
        <v>0.30712268105157209</v>
      </c>
      <c r="G214" s="22">
        <f>+'4.2.1.2.2'!G214/'4.2.1.2.2'!$K214</f>
        <v>0.11202046801364214</v>
      </c>
      <c r="H214" s="22">
        <f>+'4.2.1.2.2'!H214/'4.2.1.2.2'!$K214</f>
        <v>0.24918808476206003</v>
      </c>
      <c r="I214" s="22">
        <f>+'4.2.1.2.2'!I214/'4.2.1.2.2'!$K214</f>
        <v>5.1515492554454312E-2</v>
      </c>
      <c r="J214" s="26">
        <f>+'4.2.1.2.2'!J214/'4.2.1.2.2'!$K214</f>
        <v>2.054401876191974E-3</v>
      </c>
      <c r="K214" s="107">
        <f t="shared" si="3"/>
        <v>1</v>
      </c>
    </row>
    <row r="215" spans="1:11" ht="15" thickBot="1">
      <c r="A215" s="261"/>
      <c r="B215" s="11" t="s">
        <v>12</v>
      </c>
      <c r="C215" s="47">
        <f>+'4.2.1.2.2'!C215/'4.2.1.2.2'!$K215</f>
        <v>9.9985346077877207E-2</v>
      </c>
      <c r="D215" s="47">
        <f>+'4.2.1.2.2'!D215/'4.2.1.2.2'!$K215</f>
        <v>3.0175544889252413E-2</v>
      </c>
      <c r="E215" s="51">
        <f>+'4.2.1.2.2'!E215/'4.2.1.2.2'!$K215</f>
        <v>0.15072747571407544</v>
      </c>
      <c r="F215" s="47">
        <f>+'4.2.1.2.2'!F215/'4.2.1.2.2'!$K215</f>
        <v>0.30666711216900466</v>
      </c>
      <c r="G215" s="47">
        <f>+'4.2.1.2.2'!G215/'4.2.1.2.2'!$K215</f>
        <v>0.11364969522982885</v>
      </c>
      <c r="H215" s="47">
        <f>+'4.2.1.2.2'!H215/'4.2.1.2.2'!$K215</f>
        <v>0.24584104252745823</v>
      </c>
      <c r="I215" s="47">
        <f>+'4.2.1.2.2'!I215/'4.2.1.2.2'!$K215</f>
        <v>5.1259240879179005E-2</v>
      </c>
      <c r="J215" s="48">
        <f>+'4.2.1.2.2'!J215/'4.2.1.2.2'!$K215</f>
        <v>1.6945425133241842E-3</v>
      </c>
      <c r="K215" s="108">
        <f t="shared" si="3"/>
        <v>1</v>
      </c>
    </row>
    <row r="216" spans="1:11">
      <c r="A216" s="260">
        <v>2010</v>
      </c>
      <c r="B216" s="12" t="s">
        <v>1</v>
      </c>
      <c r="C216" s="45">
        <f>+'4.2.1.2.2'!C216/'4.2.1.2.2'!$K216</f>
        <v>0.10141739563179125</v>
      </c>
      <c r="D216" s="45">
        <f>+'4.2.1.2.2'!D216/'4.2.1.2.2'!$K216</f>
        <v>3.1803865899502598E-2</v>
      </c>
      <c r="E216" s="49">
        <f>+'4.2.1.2.2'!E216/'4.2.1.2.2'!$K216</f>
        <v>0.14764604055502192</v>
      </c>
      <c r="F216" s="45">
        <f>+'4.2.1.2.2'!F216/'4.2.1.2.2'!$K216</f>
        <v>0.3007746588576623</v>
      </c>
      <c r="G216" s="45">
        <f>+'4.2.1.2.2'!G216/'4.2.1.2.2'!$K216</f>
        <v>0.11643726820083523</v>
      </c>
      <c r="H216" s="45">
        <f>+'4.2.1.2.2'!H216/'4.2.1.2.2'!$K216</f>
        <v>0.24915436300814778</v>
      </c>
      <c r="I216" s="45">
        <f>+'4.2.1.2.2'!I216/'4.2.1.2.2'!$K216</f>
        <v>5.0154264421643342E-2</v>
      </c>
      <c r="J216" s="46">
        <f>+'4.2.1.2.2'!J216/'4.2.1.2.2'!$K216</f>
        <v>2.6121434253955963E-3</v>
      </c>
      <c r="K216" s="106">
        <f t="shared" si="3"/>
        <v>1</v>
      </c>
    </row>
    <row r="217" spans="1:11">
      <c r="A217" s="256"/>
      <c r="B217" s="10" t="s">
        <v>2</v>
      </c>
      <c r="C217" s="22">
        <f>+'4.2.1.2.2'!C217/'4.2.1.2.2'!$K217</f>
        <v>0.10044576140556814</v>
      </c>
      <c r="D217" s="22">
        <f>+'4.2.1.2.2'!D217/'4.2.1.2.2'!$K217</f>
        <v>3.0190188318137957E-2</v>
      </c>
      <c r="E217" s="50">
        <f>+'4.2.1.2.2'!E217/'4.2.1.2.2'!$K217</f>
        <v>0.14823735997241483</v>
      </c>
      <c r="F217" s="22">
        <f>+'4.2.1.2.2'!F217/'4.2.1.2.2'!$K217</f>
        <v>0.30676186062616351</v>
      </c>
      <c r="G217" s="22">
        <f>+'4.2.1.2.2'!G217/'4.2.1.2.2'!$K217</f>
        <v>0.11567217695966761</v>
      </c>
      <c r="H217" s="22">
        <f>+'4.2.1.2.2'!H217/'4.2.1.2.2'!$K217</f>
        <v>0.24464620205399826</v>
      </c>
      <c r="I217" s="22">
        <f>+'4.2.1.2.2'!I217/'4.2.1.2.2'!$K217</f>
        <v>5.1937707542973818E-2</v>
      </c>
      <c r="J217" s="26">
        <f>+'4.2.1.2.2'!J217/'4.2.1.2.2'!$K217</f>
        <v>2.1087431210758669E-3</v>
      </c>
      <c r="K217" s="107">
        <f t="shared" si="3"/>
        <v>0.99999999999999989</v>
      </c>
    </row>
    <row r="218" spans="1:11">
      <c r="A218" s="256"/>
      <c r="B218" s="10" t="s">
        <v>3</v>
      </c>
      <c r="C218" s="22">
        <f>+'4.2.1.2.2'!C218/'4.2.1.2.2'!$K218</f>
        <v>9.8933595796848739E-2</v>
      </c>
      <c r="D218" s="22">
        <f>+'4.2.1.2.2'!D218/'4.2.1.2.2'!$K218</f>
        <v>2.9782374583590281E-2</v>
      </c>
      <c r="E218" s="50">
        <f>+'4.2.1.2.2'!E218/'4.2.1.2.2'!$K218</f>
        <v>0.14569382377777554</v>
      </c>
      <c r="F218" s="22">
        <f>+'4.2.1.2.2'!F218/'4.2.1.2.2'!$K218</f>
        <v>0.3113063035880646</v>
      </c>
      <c r="G218" s="22">
        <f>+'4.2.1.2.2'!G218/'4.2.1.2.2'!$K218</f>
        <v>0.11509814041946427</v>
      </c>
      <c r="H218" s="22">
        <f>+'4.2.1.2.2'!H218/'4.2.1.2.2'!$K218</f>
        <v>0.24318547594834214</v>
      </c>
      <c r="I218" s="22">
        <f>+'4.2.1.2.2'!I218/'4.2.1.2.2'!$K218</f>
        <v>5.3989947654341418E-2</v>
      </c>
      <c r="J218" s="26">
        <f>+'4.2.1.2.2'!J218/'4.2.1.2.2'!$K218</f>
        <v>2.0103382315730884E-3</v>
      </c>
      <c r="K218" s="107">
        <f t="shared" si="3"/>
        <v>1.0000000000000002</v>
      </c>
    </row>
    <row r="219" spans="1:11">
      <c r="A219" s="256"/>
      <c r="B219" s="10" t="s">
        <v>4</v>
      </c>
      <c r="C219" s="22">
        <f>+'4.2.1.2.2'!C219/'4.2.1.2.2'!$K219</f>
        <v>0.10067225182253217</v>
      </c>
      <c r="D219" s="22">
        <f>+'4.2.1.2.2'!D219/'4.2.1.2.2'!$K219</f>
        <v>2.8578975836174039E-2</v>
      </c>
      <c r="E219" s="50">
        <f>+'4.2.1.2.2'!E219/'4.2.1.2.2'!$K219</f>
        <v>0.14518526888372338</v>
      </c>
      <c r="F219" s="22">
        <f>+'4.2.1.2.2'!F219/'4.2.1.2.2'!$K219</f>
        <v>0.31693024238110912</v>
      </c>
      <c r="G219" s="22">
        <f>+'4.2.1.2.2'!G219/'4.2.1.2.2'!$K219</f>
        <v>0.11511020167230759</v>
      </c>
      <c r="H219" s="22">
        <f>+'4.2.1.2.2'!H219/'4.2.1.2.2'!$K219</f>
        <v>0.23711332887443667</v>
      </c>
      <c r="I219" s="22">
        <f>+'4.2.1.2.2'!I219/'4.2.1.2.2'!$K219</f>
        <v>5.4384169919917472E-2</v>
      </c>
      <c r="J219" s="26">
        <f>+'4.2.1.2.2'!J219/'4.2.1.2.2'!$K219</f>
        <v>2.0255606097995564E-3</v>
      </c>
      <c r="K219" s="107">
        <f t="shared" si="3"/>
        <v>1</v>
      </c>
    </row>
    <row r="220" spans="1:11">
      <c r="A220" s="256"/>
      <c r="B220" s="10" t="s">
        <v>5</v>
      </c>
      <c r="C220" s="22">
        <f>+'4.2.1.2.2'!C220/'4.2.1.2.2'!$K220</f>
        <v>0.1058953051715763</v>
      </c>
      <c r="D220" s="22">
        <f>+'4.2.1.2.2'!D220/'4.2.1.2.2'!$K220</f>
        <v>3.0064117156881343E-2</v>
      </c>
      <c r="E220" s="50">
        <f>+'4.2.1.2.2'!E220/'4.2.1.2.2'!$K220</f>
        <v>0.14705998250019556</v>
      </c>
      <c r="F220" s="22">
        <f>+'4.2.1.2.2'!F220/'4.2.1.2.2'!$K220</f>
        <v>0.33486149227989759</v>
      </c>
      <c r="G220" s="22">
        <f>+'4.2.1.2.2'!G220/'4.2.1.2.2'!$K220</f>
        <v>0.12228758300813956</v>
      </c>
      <c r="H220" s="22">
        <f>+'4.2.1.2.2'!H220/'4.2.1.2.2'!$K220</f>
        <v>0.20605238067133486</v>
      </c>
      <c r="I220" s="22">
        <f>+'4.2.1.2.2'!I220/'4.2.1.2.2'!$K220</f>
        <v>5.20694713194787E-2</v>
      </c>
      <c r="J220" s="26">
        <f>+'4.2.1.2.2'!J220/'4.2.1.2.2'!$K220</f>
        <v>1.7096678924961156E-3</v>
      </c>
      <c r="K220" s="107">
        <f t="shared" si="3"/>
        <v>1</v>
      </c>
    </row>
    <row r="221" spans="1:11">
      <c r="A221" s="256"/>
      <c r="B221" s="10" t="s">
        <v>6</v>
      </c>
      <c r="C221" s="22">
        <f>+'4.2.1.2.2'!C221/'4.2.1.2.2'!$K221</f>
        <v>0.10208522362014141</v>
      </c>
      <c r="D221" s="22">
        <f>+'4.2.1.2.2'!D221/'4.2.1.2.2'!$K221</f>
        <v>2.8658001781054671E-2</v>
      </c>
      <c r="E221" s="50">
        <f>+'4.2.1.2.2'!E221/'4.2.1.2.2'!$K221</f>
        <v>0.14144415040372113</v>
      </c>
      <c r="F221" s="22">
        <f>+'4.2.1.2.2'!F221/'4.2.1.2.2'!$K221</f>
        <v>0.31639047991676644</v>
      </c>
      <c r="G221" s="22">
        <f>+'4.2.1.2.2'!G221/'4.2.1.2.2'!$K221</f>
        <v>0.1169752553314318</v>
      </c>
      <c r="H221" s="22">
        <f>+'4.2.1.2.2'!H221/'4.2.1.2.2'!$K221</f>
        <v>0.23578611486191639</v>
      </c>
      <c r="I221" s="22">
        <f>+'4.2.1.2.2'!I221/'4.2.1.2.2'!$K221</f>
        <v>5.7186115730450252E-2</v>
      </c>
      <c r="J221" s="26">
        <f>+'4.2.1.2.2'!J221/'4.2.1.2.2'!$K221</f>
        <v>1.4746583545178537E-3</v>
      </c>
      <c r="K221" s="107">
        <f t="shared" si="3"/>
        <v>1</v>
      </c>
    </row>
    <row r="222" spans="1:11">
      <c r="A222" s="256"/>
      <c r="B222" s="10" t="s">
        <v>7</v>
      </c>
      <c r="C222" s="22">
        <f>+'4.2.1.2.2'!C222/'4.2.1.2.2'!$K222</f>
        <v>0.10113789932126267</v>
      </c>
      <c r="D222" s="22">
        <f>+'4.2.1.2.2'!D222/'4.2.1.2.2'!$K222</f>
        <v>2.8861332057471122E-2</v>
      </c>
      <c r="E222" s="50">
        <f>+'4.2.1.2.2'!E222/'4.2.1.2.2'!$K222</f>
        <v>0.14089133672074222</v>
      </c>
      <c r="F222" s="22">
        <f>+'4.2.1.2.2'!F222/'4.2.1.2.2'!$K222</f>
        <v>0.31392030320721243</v>
      </c>
      <c r="G222" s="22">
        <f>+'4.2.1.2.2'!G222/'4.2.1.2.2'!$K222</f>
        <v>0.11864586831518276</v>
      </c>
      <c r="H222" s="22">
        <f>+'4.2.1.2.2'!H222/'4.2.1.2.2'!$K222</f>
        <v>0.23843421822579436</v>
      </c>
      <c r="I222" s="22">
        <f>+'4.2.1.2.2'!I222/'4.2.1.2.2'!$K222</f>
        <v>5.5637332880807799E-2</v>
      </c>
      <c r="J222" s="26">
        <f>+'4.2.1.2.2'!J222/'4.2.1.2.2'!$K222</f>
        <v>2.4717092715265923E-3</v>
      </c>
      <c r="K222" s="107">
        <f t="shared" si="3"/>
        <v>0.99999999999999989</v>
      </c>
    </row>
    <row r="223" spans="1:11">
      <c r="A223" s="256"/>
      <c r="B223" s="10" t="s">
        <v>8</v>
      </c>
      <c r="C223" s="22">
        <f>+'4.2.1.2.2'!C223/'4.2.1.2.2'!$K223</f>
        <v>0.10002125800152895</v>
      </c>
      <c r="D223" s="22">
        <f>+'4.2.1.2.2'!D223/'4.2.1.2.2'!$K223</f>
        <v>2.8762231667361318E-2</v>
      </c>
      <c r="E223" s="50">
        <f>+'4.2.1.2.2'!E223/'4.2.1.2.2'!$K223</f>
        <v>0.14020405857207183</v>
      </c>
      <c r="F223" s="22">
        <f>+'4.2.1.2.2'!F223/'4.2.1.2.2'!$K223</f>
        <v>0.31763998839341018</v>
      </c>
      <c r="G223" s="22">
        <f>+'4.2.1.2.2'!G223/'4.2.1.2.2'!$K223</f>
        <v>0.1162872776923833</v>
      </c>
      <c r="H223" s="22">
        <f>+'4.2.1.2.2'!H223/'4.2.1.2.2'!$K223</f>
        <v>0.2403151077537084</v>
      </c>
      <c r="I223" s="22">
        <f>+'4.2.1.2.2'!I223/'4.2.1.2.2'!$K223</f>
        <v>5.4761030445407179E-2</v>
      </c>
      <c r="J223" s="26">
        <f>+'4.2.1.2.2'!J223/'4.2.1.2.2'!$K223</f>
        <v>2.0090474741287652E-3</v>
      </c>
      <c r="K223" s="107">
        <f t="shared" si="3"/>
        <v>1</v>
      </c>
    </row>
    <row r="224" spans="1:11">
      <c r="A224" s="256"/>
      <c r="B224" s="10" t="s">
        <v>9</v>
      </c>
      <c r="C224" s="22">
        <f>+'4.2.1.2.2'!C224/'4.2.1.2.2'!$K224</f>
        <v>9.8662027900088503E-2</v>
      </c>
      <c r="D224" s="22">
        <f>+'4.2.1.2.2'!D224/'4.2.1.2.2'!$K224</f>
        <v>2.8655177375524431E-2</v>
      </c>
      <c r="E224" s="50">
        <f>+'4.2.1.2.2'!E224/'4.2.1.2.2'!$K224</f>
        <v>0.14094928478909788</v>
      </c>
      <c r="F224" s="22">
        <f>+'4.2.1.2.2'!F224/'4.2.1.2.2'!$K224</f>
        <v>0.32096672051815672</v>
      </c>
      <c r="G224" s="22">
        <f>+'4.2.1.2.2'!G224/'4.2.1.2.2'!$K224</f>
        <v>0.11355428571414064</v>
      </c>
      <c r="H224" s="22">
        <f>+'4.2.1.2.2'!H224/'4.2.1.2.2'!$K224</f>
        <v>0.23934657067719259</v>
      </c>
      <c r="I224" s="22">
        <f>+'4.2.1.2.2'!I224/'4.2.1.2.2'!$K224</f>
        <v>5.5874000207803691E-2</v>
      </c>
      <c r="J224" s="26">
        <f>+'4.2.1.2.2'!J224/'4.2.1.2.2'!$K224</f>
        <v>1.9919328179955681E-3</v>
      </c>
      <c r="K224" s="107">
        <f t="shared" si="3"/>
        <v>0.99999999999999989</v>
      </c>
    </row>
    <row r="225" spans="1:11">
      <c r="A225" s="256"/>
      <c r="B225" s="10" t="s">
        <v>10</v>
      </c>
      <c r="C225" s="22">
        <f>+'4.2.1.2.2'!C225/'4.2.1.2.2'!$K225</f>
        <v>0.1005475878058195</v>
      </c>
      <c r="D225" s="22">
        <f>+'4.2.1.2.2'!D225/'4.2.1.2.2'!$K225</f>
        <v>3.1107383455944358E-2</v>
      </c>
      <c r="E225" s="50">
        <f>+'4.2.1.2.2'!E225/'4.2.1.2.2'!$K225</f>
        <v>0.14100058777269259</v>
      </c>
      <c r="F225" s="22">
        <f>+'4.2.1.2.2'!F225/'4.2.1.2.2'!$K225</f>
        <v>0.31942703869925437</v>
      </c>
      <c r="G225" s="22">
        <f>+'4.2.1.2.2'!G225/'4.2.1.2.2'!$K225</f>
        <v>0.11780202763020046</v>
      </c>
      <c r="H225" s="22">
        <f>+'4.2.1.2.2'!H225/'4.2.1.2.2'!$K225</f>
        <v>0.23584311612572703</v>
      </c>
      <c r="I225" s="22">
        <f>+'4.2.1.2.2'!I225/'4.2.1.2.2'!$K225</f>
        <v>5.1685595388397017E-2</v>
      </c>
      <c r="J225" s="26">
        <f>+'4.2.1.2.2'!J225/'4.2.1.2.2'!$K225</f>
        <v>2.5866631219646618E-3</v>
      </c>
      <c r="K225" s="107">
        <f t="shared" si="3"/>
        <v>1</v>
      </c>
    </row>
    <row r="226" spans="1:11">
      <c r="A226" s="256"/>
      <c r="B226" s="10" t="s">
        <v>11</v>
      </c>
      <c r="C226" s="22">
        <f>+'4.2.1.2.2'!C226/'4.2.1.2.2'!$K226</f>
        <v>0.10513378972568876</v>
      </c>
      <c r="D226" s="22">
        <f>+'4.2.1.2.2'!D226/'4.2.1.2.2'!$K226</f>
        <v>3.3309731792248214E-2</v>
      </c>
      <c r="E226" s="50">
        <f>+'4.2.1.2.2'!E226/'4.2.1.2.2'!$K226</f>
        <v>0.14900052191511259</v>
      </c>
      <c r="F226" s="22">
        <f>+'4.2.1.2.2'!F226/'4.2.1.2.2'!$K226</f>
        <v>0.29118470357770482</v>
      </c>
      <c r="G226" s="22">
        <f>+'4.2.1.2.2'!G226/'4.2.1.2.2'!$K226</f>
        <v>0.12522481733690269</v>
      </c>
      <c r="H226" s="22">
        <f>+'4.2.1.2.2'!H226/'4.2.1.2.2'!$K226</f>
        <v>0.24103770026859844</v>
      </c>
      <c r="I226" s="22">
        <f>+'4.2.1.2.2'!I226/'4.2.1.2.2'!$K226</f>
        <v>5.2809829057984939E-2</v>
      </c>
      <c r="J226" s="26">
        <f>+'4.2.1.2.2'!J226/'4.2.1.2.2'!$K226</f>
        <v>2.2989063257596093E-3</v>
      </c>
      <c r="K226" s="107">
        <f t="shared" si="3"/>
        <v>1</v>
      </c>
    </row>
    <row r="227" spans="1:11" ht="15" thickBot="1">
      <c r="A227" s="261"/>
      <c r="B227" s="11" t="s">
        <v>12</v>
      </c>
      <c r="C227" s="47">
        <f>+'4.2.1.2.2'!C227/'4.2.1.2.2'!$K227</f>
        <v>0.10621814040130584</v>
      </c>
      <c r="D227" s="47">
        <f>+'4.2.1.2.2'!D227/'4.2.1.2.2'!$K227</f>
        <v>3.5774970664179367E-2</v>
      </c>
      <c r="E227" s="51">
        <f>+'4.2.1.2.2'!E227/'4.2.1.2.2'!$K227</f>
        <v>0.15014447928243638</v>
      </c>
      <c r="F227" s="47">
        <f>+'4.2.1.2.2'!F227/'4.2.1.2.2'!$K227</f>
        <v>0.28639574934153333</v>
      </c>
      <c r="G227" s="47">
        <f>+'4.2.1.2.2'!G227/'4.2.1.2.2'!$K227</f>
        <v>0.1343469374495854</v>
      </c>
      <c r="H227" s="47">
        <f>+'4.2.1.2.2'!H227/'4.2.1.2.2'!$K227</f>
        <v>0.23355898215254392</v>
      </c>
      <c r="I227" s="47">
        <f>+'4.2.1.2.2'!I227/'4.2.1.2.2'!$K227</f>
        <v>5.1306452878994643E-2</v>
      </c>
      <c r="J227" s="48">
        <f>+'4.2.1.2.2'!J227/'4.2.1.2.2'!$K227</f>
        <v>2.254287829421121E-3</v>
      </c>
      <c r="K227" s="108">
        <f t="shared" si="3"/>
        <v>1</v>
      </c>
    </row>
    <row r="228" spans="1:11">
      <c r="A228" s="260">
        <v>2011</v>
      </c>
      <c r="B228" s="12" t="s">
        <v>1</v>
      </c>
      <c r="C228" s="45">
        <f>+'4.2.1.2.2'!C228/'4.2.1.2.2'!$K228</f>
        <v>0.10275942964965563</v>
      </c>
      <c r="D228" s="45">
        <f>+'4.2.1.2.2'!D228/'4.2.1.2.2'!$K228</f>
        <v>3.8675736540398589E-2</v>
      </c>
      <c r="E228" s="49">
        <f>+'4.2.1.2.2'!E228/'4.2.1.2.2'!$K228</f>
        <v>0.15216041831871202</v>
      </c>
      <c r="F228" s="45">
        <f>+'4.2.1.2.2'!F228/'4.2.1.2.2'!$K228</f>
        <v>0.25952631557614531</v>
      </c>
      <c r="G228" s="45">
        <f>+'4.2.1.2.2'!G228/'4.2.1.2.2'!$K228</f>
        <v>0.13895588416700169</v>
      </c>
      <c r="H228" s="45">
        <f>+'4.2.1.2.2'!H228/'4.2.1.2.2'!$K228</f>
        <v>0.25290439411613513</v>
      </c>
      <c r="I228" s="45">
        <f>+'4.2.1.2.2'!I228/'4.2.1.2.2'!$K228</f>
        <v>5.1863943022781571E-2</v>
      </c>
      <c r="J228" s="46">
        <f>+'4.2.1.2.2'!J228/'4.2.1.2.2'!$K228</f>
        <v>3.1538786091701238E-3</v>
      </c>
      <c r="K228" s="106">
        <f t="shared" si="3"/>
        <v>1</v>
      </c>
    </row>
    <row r="229" spans="1:11">
      <c r="A229" s="256"/>
      <c r="B229" s="10" t="s">
        <v>2</v>
      </c>
      <c r="C229" s="22">
        <f>+'4.2.1.2.2'!C229/'4.2.1.2.2'!$K229</f>
        <v>0.10604363544580146</v>
      </c>
      <c r="D229" s="22">
        <f>+'4.2.1.2.2'!D229/'4.2.1.2.2'!$K229</f>
        <v>3.8985600208324728E-2</v>
      </c>
      <c r="E229" s="50">
        <f>+'4.2.1.2.2'!E229/'4.2.1.2.2'!$K229</f>
        <v>0.15471145357208074</v>
      </c>
      <c r="F229" s="22">
        <f>+'4.2.1.2.2'!F229/'4.2.1.2.2'!$K229</f>
        <v>0.26429109726617045</v>
      </c>
      <c r="G229" s="22">
        <f>+'4.2.1.2.2'!G229/'4.2.1.2.2'!$K229</f>
        <v>0.14068638938287481</v>
      </c>
      <c r="H229" s="22">
        <f>+'4.2.1.2.2'!H229/'4.2.1.2.2'!$K229</f>
        <v>0.23557758849183721</v>
      </c>
      <c r="I229" s="22">
        <f>+'4.2.1.2.2'!I229/'4.2.1.2.2'!$K229</f>
        <v>5.7303401525815333E-2</v>
      </c>
      <c r="J229" s="26">
        <f>+'4.2.1.2.2'!J229/'4.2.1.2.2'!$K229</f>
        <v>2.4008341070952811E-3</v>
      </c>
      <c r="K229" s="107">
        <f t="shared" si="3"/>
        <v>1</v>
      </c>
    </row>
    <row r="230" spans="1:11">
      <c r="A230" s="256"/>
      <c r="B230" s="10" t="s">
        <v>3</v>
      </c>
      <c r="C230" s="22">
        <f>+'4.2.1.2.2'!C230/'4.2.1.2.2'!$K230</f>
        <v>0.10006332532421126</v>
      </c>
      <c r="D230" s="22">
        <f>+'4.2.1.2.2'!D230/'4.2.1.2.2'!$K230</f>
        <v>3.8319445779890556E-2</v>
      </c>
      <c r="E230" s="50">
        <f>+'4.2.1.2.2'!E230/'4.2.1.2.2'!$K230</f>
        <v>0.14858292924856856</v>
      </c>
      <c r="F230" s="22">
        <f>+'4.2.1.2.2'!F230/'4.2.1.2.2'!$K230</f>
        <v>0.24771377451101492</v>
      </c>
      <c r="G230" s="22">
        <f>+'4.2.1.2.2'!G230/'4.2.1.2.2'!$K230</f>
        <v>0.1407640734445795</v>
      </c>
      <c r="H230" s="22">
        <f>+'4.2.1.2.2'!H230/'4.2.1.2.2'!$K230</f>
        <v>0.26630643094171669</v>
      </c>
      <c r="I230" s="22">
        <f>+'4.2.1.2.2'!I230/'4.2.1.2.2'!$K230</f>
        <v>5.5167643265326E-2</v>
      </c>
      <c r="J230" s="26">
        <f>+'4.2.1.2.2'!J230/'4.2.1.2.2'!$K230</f>
        <v>3.082377484692529E-3</v>
      </c>
      <c r="K230" s="107">
        <f t="shared" si="3"/>
        <v>1</v>
      </c>
    </row>
    <row r="231" spans="1:11">
      <c r="A231" s="256"/>
      <c r="B231" s="10" t="s">
        <v>4</v>
      </c>
      <c r="C231" s="22">
        <f>+'4.2.1.2.2'!C231/'4.2.1.2.2'!$K231</f>
        <v>9.374651084729925E-2</v>
      </c>
      <c r="D231" s="22">
        <f>+'4.2.1.2.2'!D231/'4.2.1.2.2'!$K231</f>
        <v>3.8706942933429793E-2</v>
      </c>
      <c r="E231" s="50">
        <f>+'4.2.1.2.2'!E231/'4.2.1.2.2'!$K231</f>
        <v>0.14508242112081934</v>
      </c>
      <c r="F231" s="22">
        <f>+'4.2.1.2.2'!F231/'4.2.1.2.2'!$K231</f>
        <v>0.26075741130288377</v>
      </c>
      <c r="G231" s="22">
        <f>+'4.2.1.2.2'!G231/'4.2.1.2.2'!$K231</f>
        <v>0.14500881734578533</v>
      </c>
      <c r="H231" s="22">
        <f>+'4.2.1.2.2'!H231/'4.2.1.2.2'!$K231</f>
        <v>0.26006068745434013</v>
      </c>
      <c r="I231" s="22">
        <f>+'4.2.1.2.2'!I231/'4.2.1.2.2'!$K231</f>
        <v>5.4350257142429526E-2</v>
      </c>
      <c r="J231" s="26">
        <f>+'4.2.1.2.2'!J231/'4.2.1.2.2'!$K231</f>
        <v>2.2869518530128047E-3</v>
      </c>
      <c r="K231" s="107">
        <f t="shared" si="3"/>
        <v>0.99999999999999989</v>
      </c>
    </row>
    <row r="232" spans="1:11">
      <c r="A232" s="256"/>
      <c r="B232" s="10" t="s">
        <v>5</v>
      </c>
      <c r="C232" s="22">
        <f>+'4.2.1.2.2'!C232/'4.2.1.2.2'!$K232</f>
        <v>9.3969406028847666E-2</v>
      </c>
      <c r="D232" s="22">
        <f>+'4.2.1.2.2'!D232/'4.2.1.2.2'!$K232</f>
        <v>3.9305081919835255E-2</v>
      </c>
      <c r="E232" s="50">
        <f>+'4.2.1.2.2'!E232/'4.2.1.2.2'!$K232</f>
        <v>0.14586924490425723</v>
      </c>
      <c r="F232" s="22">
        <f>+'4.2.1.2.2'!F232/'4.2.1.2.2'!$K232</f>
        <v>0.25768798809854299</v>
      </c>
      <c r="G232" s="22">
        <f>+'4.2.1.2.2'!G232/'4.2.1.2.2'!$K232</f>
        <v>0.14699684915755037</v>
      </c>
      <c r="H232" s="22">
        <f>+'4.2.1.2.2'!H232/'4.2.1.2.2'!$K232</f>
        <v>0.25488060819421132</v>
      </c>
      <c r="I232" s="22">
        <f>+'4.2.1.2.2'!I232/'4.2.1.2.2'!$K232</f>
        <v>5.9401896378479244E-2</v>
      </c>
      <c r="J232" s="26">
        <f>+'4.2.1.2.2'!J232/'4.2.1.2.2'!$K232</f>
        <v>1.8889253182759137E-3</v>
      </c>
      <c r="K232" s="107">
        <f t="shared" si="3"/>
        <v>1</v>
      </c>
    </row>
    <row r="233" spans="1:11">
      <c r="A233" s="256"/>
      <c r="B233" s="10" t="s">
        <v>6</v>
      </c>
      <c r="C233" s="22">
        <f>+'4.2.1.2.2'!C233/'4.2.1.2.2'!$K233</f>
        <v>9.3735390585379566E-2</v>
      </c>
      <c r="D233" s="22">
        <f>+'4.2.1.2.2'!D233/'4.2.1.2.2'!$K233</f>
        <v>3.7750119767889063E-2</v>
      </c>
      <c r="E233" s="50">
        <f>+'4.2.1.2.2'!E233/'4.2.1.2.2'!$K233</f>
        <v>0.14399292363900626</v>
      </c>
      <c r="F233" s="22">
        <f>+'4.2.1.2.2'!F233/'4.2.1.2.2'!$K233</f>
        <v>0.25396132613990019</v>
      </c>
      <c r="G233" s="22">
        <f>+'4.2.1.2.2'!G233/'4.2.1.2.2'!$K233</f>
        <v>0.1406318575567419</v>
      </c>
      <c r="H233" s="22">
        <f>+'4.2.1.2.2'!H233/'4.2.1.2.2'!$K233</f>
        <v>0.27200282890127969</v>
      </c>
      <c r="I233" s="22">
        <f>+'4.2.1.2.2'!I233/'4.2.1.2.2'!$K233</f>
        <v>5.6473892996398323E-2</v>
      </c>
      <c r="J233" s="26">
        <f>+'4.2.1.2.2'!J233/'4.2.1.2.2'!$K233</f>
        <v>1.4516604134050348E-3</v>
      </c>
      <c r="K233" s="107">
        <f t="shared" si="3"/>
        <v>1</v>
      </c>
    </row>
    <row r="234" spans="1:11">
      <c r="A234" s="256"/>
      <c r="B234" s="10" t="s">
        <v>7</v>
      </c>
      <c r="C234" s="22">
        <f>+'4.2.1.2.2'!C234/'4.2.1.2.2'!$K234</f>
        <v>9.5472836796572064E-2</v>
      </c>
      <c r="D234" s="22">
        <f>+'4.2.1.2.2'!D234/'4.2.1.2.2'!$K234</f>
        <v>4.0682107152119042E-2</v>
      </c>
      <c r="E234" s="50">
        <f>+'4.2.1.2.2'!E234/'4.2.1.2.2'!$K234</f>
        <v>0.14888351669047714</v>
      </c>
      <c r="F234" s="22">
        <f>+'4.2.1.2.2'!F234/'4.2.1.2.2'!$K234</f>
        <v>0.24115182515298506</v>
      </c>
      <c r="G234" s="22">
        <f>+'4.2.1.2.2'!G234/'4.2.1.2.2'!$K234</f>
        <v>0.14548058262740932</v>
      </c>
      <c r="H234" s="22">
        <f>+'4.2.1.2.2'!H234/'4.2.1.2.2'!$K234</f>
        <v>0.28103098520953801</v>
      </c>
      <c r="I234" s="22">
        <f>+'4.2.1.2.2'!I234/'4.2.1.2.2'!$K234</f>
        <v>4.4369393103032506E-2</v>
      </c>
      <c r="J234" s="26">
        <f>+'4.2.1.2.2'!J234/'4.2.1.2.2'!$K234</f>
        <v>2.9287532678669162E-3</v>
      </c>
      <c r="K234" s="107">
        <f t="shared" si="3"/>
        <v>1.0000000000000002</v>
      </c>
    </row>
    <row r="235" spans="1:11">
      <c r="A235" s="256"/>
      <c r="B235" s="10" t="s">
        <v>8</v>
      </c>
      <c r="C235" s="22">
        <f>+'4.2.1.2.2'!C235/'4.2.1.2.2'!$K235</f>
        <v>9.1278218727724875E-2</v>
      </c>
      <c r="D235" s="22">
        <f>+'4.2.1.2.2'!D235/'4.2.1.2.2'!$K235</f>
        <v>3.8238680041525981E-2</v>
      </c>
      <c r="E235" s="50">
        <f>+'4.2.1.2.2'!E235/'4.2.1.2.2'!$K235</f>
        <v>0.14987052034125303</v>
      </c>
      <c r="F235" s="22">
        <f>+'4.2.1.2.2'!F235/'4.2.1.2.2'!$K235</f>
        <v>0.25862046017912316</v>
      </c>
      <c r="G235" s="22">
        <f>+'4.2.1.2.2'!G235/'4.2.1.2.2'!$K235</f>
        <v>0.13880485609890733</v>
      </c>
      <c r="H235" s="22">
        <f>+'4.2.1.2.2'!H235/'4.2.1.2.2'!$K235</f>
        <v>0.27302794588070239</v>
      </c>
      <c r="I235" s="22">
        <f>+'4.2.1.2.2'!I235/'4.2.1.2.2'!$K235</f>
        <v>4.8390182400822553E-2</v>
      </c>
      <c r="J235" s="26">
        <f>+'4.2.1.2.2'!J235/'4.2.1.2.2'!$K235</f>
        <v>1.7691363299406819E-3</v>
      </c>
      <c r="K235" s="107">
        <f t="shared" si="3"/>
        <v>1</v>
      </c>
    </row>
    <row r="236" spans="1:11">
      <c r="A236" s="256"/>
      <c r="B236" s="10" t="s">
        <v>9</v>
      </c>
      <c r="C236" s="22">
        <f>+'4.2.1.2.2'!C236/'4.2.1.2.2'!$K236</f>
        <v>8.4260806558597121E-2</v>
      </c>
      <c r="D236" s="22">
        <f>+'4.2.1.2.2'!D236/'4.2.1.2.2'!$K236</f>
        <v>3.6507870580589977E-2</v>
      </c>
      <c r="E236" s="50">
        <f>+'4.2.1.2.2'!E236/'4.2.1.2.2'!$K236</f>
        <v>0.149393793304259</v>
      </c>
      <c r="F236" s="22">
        <f>+'4.2.1.2.2'!F236/'4.2.1.2.2'!$K236</f>
        <v>0.31000245095536194</v>
      </c>
      <c r="G236" s="22">
        <f>+'4.2.1.2.2'!G236/'4.2.1.2.2'!$K236</f>
        <v>0.1323795177346796</v>
      </c>
      <c r="H236" s="22">
        <f>+'4.2.1.2.2'!H236/'4.2.1.2.2'!$K236</f>
        <v>0.23580239272026404</v>
      </c>
      <c r="I236" s="22">
        <f>+'4.2.1.2.2'!I236/'4.2.1.2.2'!$K236</f>
        <v>5.0139784161498023E-2</v>
      </c>
      <c r="J236" s="26">
        <f>+'4.2.1.2.2'!J236/'4.2.1.2.2'!$K236</f>
        <v>1.5133839847502751E-3</v>
      </c>
      <c r="K236" s="107">
        <f t="shared" si="3"/>
        <v>1</v>
      </c>
    </row>
    <row r="237" spans="1:11">
      <c r="A237" s="256"/>
      <c r="B237" s="10" t="s">
        <v>10</v>
      </c>
      <c r="C237" s="22">
        <f>+'4.2.1.2.2'!C237/'4.2.1.2.2'!$K237</f>
        <v>8.5562420731512184E-2</v>
      </c>
      <c r="D237" s="22">
        <f>+'4.2.1.2.2'!D237/'4.2.1.2.2'!$K237</f>
        <v>3.8035386811416029E-2</v>
      </c>
      <c r="E237" s="50">
        <f>+'4.2.1.2.2'!E237/'4.2.1.2.2'!$K237</f>
        <v>0.14832242680210977</v>
      </c>
      <c r="F237" s="22">
        <f>+'4.2.1.2.2'!F237/'4.2.1.2.2'!$K237</f>
        <v>0.2924149206106611</v>
      </c>
      <c r="G237" s="22">
        <f>+'4.2.1.2.2'!G237/'4.2.1.2.2'!$K237</f>
        <v>0.13506658123391022</v>
      </c>
      <c r="H237" s="22">
        <f>+'4.2.1.2.2'!H237/'4.2.1.2.2'!$K237</f>
        <v>0.24785938000861185</v>
      </c>
      <c r="I237" s="22">
        <f>+'4.2.1.2.2'!I237/'4.2.1.2.2'!$K237</f>
        <v>5.0637226321792045E-2</v>
      </c>
      <c r="J237" s="26">
        <f>+'4.2.1.2.2'!J237/'4.2.1.2.2'!$K237</f>
        <v>2.1016574799867884E-3</v>
      </c>
      <c r="K237" s="107">
        <f t="shared" si="3"/>
        <v>1</v>
      </c>
    </row>
    <row r="238" spans="1:11">
      <c r="A238" s="256"/>
      <c r="B238" s="10" t="s">
        <v>11</v>
      </c>
      <c r="C238" s="22">
        <f>+'4.2.1.2.2'!C238/'4.2.1.2.2'!$K238</f>
        <v>8.6402982191582808E-2</v>
      </c>
      <c r="D238" s="22">
        <f>+'4.2.1.2.2'!D238/'4.2.1.2.2'!$K238</f>
        <v>3.9064320381482227E-2</v>
      </c>
      <c r="E238" s="50">
        <f>+'4.2.1.2.2'!E238/'4.2.1.2.2'!$K238</f>
        <v>0.15388055128302014</v>
      </c>
      <c r="F238" s="22">
        <f>+'4.2.1.2.2'!F238/'4.2.1.2.2'!$K238</f>
        <v>0.26711648074231747</v>
      </c>
      <c r="G238" s="22">
        <f>+'4.2.1.2.2'!G238/'4.2.1.2.2'!$K238</f>
        <v>0.141009751581917</v>
      </c>
      <c r="H238" s="22">
        <f>+'4.2.1.2.2'!H238/'4.2.1.2.2'!$K238</f>
        <v>0.24944993141156238</v>
      </c>
      <c r="I238" s="22">
        <f>+'4.2.1.2.2'!I238/'4.2.1.2.2'!$K238</f>
        <v>6.110423014990949E-2</v>
      </c>
      <c r="J238" s="26">
        <f>+'4.2.1.2.2'!J238/'4.2.1.2.2'!$K238</f>
        <v>1.9717522582084718E-3</v>
      </c>
      <c r="K238" s="107">
        <f t="shared" si="3"/>
        <v>0.99999999999999989</v>
      </c>
    </row>
    <row r="239" spans="1:11" ht="15" thickBot="1">
      <c r="A239" s="261"/>
      <c r="B239" s="11" t="s">
        <v>12</v>
      </c>
      <c r="C239" s="47">
        <f>+'4.2.1.2.2'!C239/'4.2.1.2.2'!$K239</f>
        <v>8.750562498377279E-2</v>
      </c>
      <c r="D239" s="47">
        <f>+'4.2.1.2.2'!D239/'4.2.1.2.2'!$K239</f>
        <v>4.056764691401836E-2</v>
      </c>
      <c r="E239" s="51">
        <f>+'4.2.1.2.2'!E239/'4.2.1.2.2'!$K239</f>
        <v>0.15043240059601934</v>
      </c>
      <c r="F239" s="47">
        <f>+'4.2.1.2.2'!F239/'4.2.1.2.2'!$K239</f>
        <v>0.2645525525836106</v>
      </c>
      <c r="G239" s="47">
        <f>+'4.2.1.2.2'!G239/'4.2.1.2.2'!$K239</f>
        <v>0.14456848406745679</v>
      </c>
      <c r="H239" s="47">
        <f>+'4.2.1.2.2'!H239/'4.2.1.2.2'!$K239</f>
        <v>0.25603047996952755</v>
      </c>
      <c r="I239" s="47">
        <f>+'4.2.1.2.2'!I239/'4.2.1.2.2'!$K239</f>
        <v>5.5689485023151894E-2</v>
      </c>
      <c r="J239" s="48">
        <f>+'4.2.1.2.2'!J239/'4.2.1.2.2'!$K239</f>
        <v>6.5332586244274782E-4</v>
      </c>
      <c r="K239" s="108">
        <f t="shared" si="3"/>
        <v>1.0000000000000002</v>
      </c>
    </row>
    <row r="240" spans="1:11">
      <c r="A240" s="260">
        <v>2012</v>
      </c>
      <c r="B240" s="12" t="s">
        <v>1</v>
      </c>
      <c r="C240" s="45">
        <f>+'4.2.1.2.2'!C240/'4.2.1.2.2'!$K240</f>
        <v>8.6629676539659584E-2</v>
      </c>
      <c r="D240" s="45">
        <f>+'4.2.1.2.2'!D240/'4.2.1.2.2'!$K240</f>
        <v>4.0807279718155447E-2</v>
      </c>
      <c r="E240" s="49">
        <f>+'4.2.1.2.2'!E240/'4.2.1.2.2'!$K240</f>
        <v>0.14592867504923196</v>
      </c>
      <c r="F240" s="45">
        <f>+'4.2.1.2.2'!F240/'4.2.1.2.2'!$K240</f>
        <v>0.27824321703331284</v>
      </c>
      <c r="G240" s="45">
        <f>+'4.2.1.2.2'!G240/'4.2.1.2.2'!$K240</f>
        <v>0.14244416192245132</v>
      </c>
      <c r="H240" s="45">
        <f>+'4.2.1.2.2'!H240/'4.2.1.2.2'!$K240</f>
        <v>0.24766932296536287</v>
      </c>
      <c r="I240" s="45">
        <f>+'4.2.1.2.2'!I240/'4.2.1.2.2'!$K240</f>
        <v>5.5640401080357942E-2</v>
      </c>
      <c r="J240" s="46">
        <f>+'4.2.1.2.2'!J240/'4.2.1.2.2'!$K240</f>
        <v>2.6372656914680653E-3</v>
      </c>
      <c r="K240" s="106">
        <f t="shared" si="3"/>
        <v>1.0000000000000002</v>
      </c>
    </row>
    <row r="241" spans="1:11">
      <c r="A241" s="256"/>
      <c r="B241" s="10" t="s">
        <v>2</v>
      </c>
      <c r="C241" s="22">
        <f>+'4.2.1.2.2'!C241/'4.2.1.2.2'!$K241</f>
        <v>9.0086692815364952E-2</v>
      </c>
      <c r="D241" s="22">
        <f>+'4.2.1.2.2'!D241/'4.2.1.2.2'!$K241</f>
        <v>4.040217131351035E-2</v>
      </c>
      <c r="E241" s="50">
        <f>+'4.2.1.2.2'!E241/'4.2.1.2.2'!$K241</f>
        <v>0.14096661208317843</v>
      </c>
      <c r="F241" s="22">
        <f>+'4.2.1.2.2'!F241/'4.2.1.2.2'!$K241</f>
        <v>0.29980576831300426</v>
      </c>
      <c r="G241" s="22">
        <f>+'4.2.1.2.2'!G241/'4.2.1.2.2'!$K241</f>
        <v>0.14998199326098061</v>
      </c>
      <c r="H241" s="22">
        <f>+'4.2.1.2.2'!H241/'4.2.1.2.2'!$K241</f>
        <v>0.2178615226877377</v>
      </c>
      <c r="I241" s="22">
        <f>+'4.2.1.2.2'!I241/'4.2.1.2.2'!$K241</f>
        <v>5.8394186352635449E-2</v>
      </c>
      <c r="J241" s="26">
        <f>+'4.2.1.2.2'!J241/'4.2.1.2.2'!$K241</f>
        <v>2.5010531735881929E-3</v>
      </c>
      <c r="K241" s="107">
        <f t="shared" si="3"/>
        <v>1</v>
      </c>
    </row>
    <row r="242" spans="1:11">
      <c r="A242" s="256"/>
      <c r="B242" s="10" t="s">
        <v>3</v>
      </c>
      <c r="C242" s="22">
        <f>+'4.2.1.2.2'!C242/'4.2.1.2.2'!$K242</f>
        <v>9.7089837387156208E-2</v>
      </c>
      <c r="D242" s="22">
        <f>+'4.2.1.2.2'!D242/'4.2.1.2.2'!$K242</f>
        <v>4.1242147954148142E-2</v>
      </c>
      <c r="E242" s="50">
        <f>+'4.2.1.2.2'!E242/'4.2.1.2.2'!$K242</f>
        <v>0.14869237982297626</v>
      </c>
      <c r="F242" s="22">
        <f>+'4.2.1.2.2'!F242/'4.2.1.2.2'!$K242</f>
        <v>0.3163314589854519</v>
      </c>
      <c r="G242" s="22">
        <f>+'4.2.1.2.2'!G242/'4.2.1.2.2'!$K242</f>
        <v>0.16172600270141677</v>
      </c>
      <c r="H242" s="22">
        <f>+'4.2.1.2.2'!H242/'4.2.1.2.2'!$K242</f>
        <v>0.16669037922624208</v>
      </c>
      <c r="I242" s="22">
        <f>+'4.2.1.2.2'!I242/'4.2.1.2.2'!$K242</f>
        <v>6.6870010662317528E-2</v>
      </c>
      <c r="J242" s="26">
        <f>+'4.2.1.2.2'!J242/'4.2.1.2.2'!$K242</f>
        <v>1.3577832602911181E-3</v>
      </c>
      <c r="K242" s="107">
        <f t="shared" si="3"/>
        <v>1</v>
      </c>
    </row>
    <row r="243" spans="1:11">
      <c r="A243" s="256"/>
      <c r="B243" s="10" t="s">
        <v>4</v>
      </c>
      <c r="C243" s="22">
        <f>+'4.2.1.2.2'!C243/'4.2.1.2.2'!$K243</f>
        <v>0.10827006048925103</v>
      </c>
      <c r="D243" s="22">
        <f>+'4.2.1.2.2'!D243/'4.2.1.2.2'!$K243</f>
        <v>4.1633414385118993E-2</v>
      </c>
      <c r="E243" s="50">
        <f>+'4.2.1.2.2'!E243/'4.2.1.2.2'!$K243</f>
        <v>0.14665039054801984</v>
      </c>
      <c r="F243" s="22">
        <f>+'4.2.1.2.2'!F243/'4.2.1.2.2'!$K243</f>
        <v>0.30954638812271218</v>
      </c>
      <c r="G243" s="22">
        <f>+'4.2.1.2.2'!G243/'4.2.1.2.2'!$K243</f>
        <v>0.1697388852880391</v>
      </c>
      <c r="H243" s="22">
        <f>+'4.2.1.2.2'!H243/'4.2.1.2.2'!$K243</f>
        <v>0.15370021165874995</v>
      </c>
      <c r="I243" s="22">
        <f>+'4.2.1.2.2'!I243/'4.2.1.2.2'!$K243</f>
        <v>6.7593562303730412E-2</v>
      </c>
      <c r="J243" s="26">
        <f>+'4.2.1.2.2'!J243/'4.2.1.2.2'!$K243</f>
        <v>2.8670872043784763E-3</v>
      </c>
      <c r="K243" s="107">
        <f t="shared" si="3"/>
        <v>0.99999999999999989</v>
      </c>
    </row>
    <row r="244" spans="1:11">
      <c r="A244" s="256"/>
      <c r="B244" s="10" t="s">
        <v>5</v>
      </c>
      <c r="C244" s="22">
        <f>+'4.2.1.2.2'!C244/'4.2.1.2.2'!$K244</f>
        <v>0.11004615505165072</v>
      </c>
      <c r="D244" s="22">
        <f>+'4.2.1.2.2'!D244/'4.2.1.2.2'!$K244</f>
        <v>4.5774983253396531E-2</v>
      </c>
      <c r="E244" s="50">
        <f>+'4.2.1.2.2'!E244/'4.2.1.2.2'!$K244</f>
        <v>0.13763151380536409</v>
      </c>
      <c r="F244" s="22">
        <f>+'4.2.1.2.2'!F244/'4.2.1.2.2'!$K244</f>
        <v>0.30663498496257985</v>
      </c>
      <c r="G244" s="22">
        <f>+'4.2.1.2.2'!G244/'4.2.1.2.2'!$K244</f>
        <v>0.16719833368040435</v>
      </c>
      <c r="H244" s="22">
        <f>+'4.2.1.2.2'!H244/'4.2.1.2.2'!$K244</f>
        <v>0.16181764150219066</v>
      </c>
      <c r="I244" s="22">
        <f>+'4.2.1.2.2'!I244/'4.2.1.2.2'!$K244</f>
        <v>6.9017982644450651E-2</v>
      </c>
      <c r="J244" s="26">
        <f>+'4.2.1.2.2'!J244/'4.2.1.2.2'!$K244</f>
        <v>1.878405099963157E-3</v>
      </c>
      <c r="K244" s="107">
        <f t="shared" si="3"/>
        <v>1</v>
      </c>
    </row>
    <row r="245" spans="1:11">
      <c r="A245" s="256"/>
      <c r="B245" s="10" t="s">
        <v>6</v>
      </c>
      <c r="C245" s="22">
        <f>+'4.2.1.2.2'!C245/'4.2.1.2.2'!$K245</f>
        <v>0.10894372354058922</v>
      </c>
      <c r="D245" s="22">
        <f>+'4.2.1.2.2'!D245/'4.2.1.2.2'!$K245</f>
        <v>4.4297716828818834E-2</v>
      </c>
      <c r="E245" s="50">
        <f>+'4.2.1.2.2'!E245/'4.2.1.2.2'!$K245</f>
        <v>0.13815589211061371</v>
      </c>
      <c r="F245" s="22">
        <f>+'4.2.1.2.2'!F245/'4.2.1.2.2'!$K245</f>
        <v>0.32392980921403242</v>
      </c>
      <c r="G245" s="22">
        <f>+'4.2.1.2.2'!G245/'4.2.1.2.2'!$K245</f>
        <v>0.16606226673725127</v>
      </c>
      <c r="H245" s="22">
        <f>+'4.2.1.2.2'!H245/'4.2.1.2.2'!$K245</f>
        <v>0.14831053616441636</v>
      </c>
      <c r="I245" s="22">
        <f>+'4.2.1.2.2'!I245/'4.2.1.2.2'!$K245</f>
        <v>6.8489011189359544E-2</v>
      </c>
      <c r="J245" s="26">
        <f>+'4.2.1.2.2'!J245/'4.2.1.2.2'!$K245</f>
        <v>1.8110442149186384E-3</v>
      </c>
      <c r="K245" s="107">
        <f t="shared" si="3"/>
        <v>1.0000000000000002</v>
      </c>
    </row>
    <row r="246" spans="1:11">
      <c r="A246" s="256"/>
      <c r="B246" s="10" t="s">
        <v>7</v>
      </c>
      <c r="C246" s="22">
        <f>+'4.2.1.2.2'!C246/'4.2.1.2.2'!$K246</f>
        <v>0.10838392808690382</v>
      </c>
      <c r="D246" s="22">
        <f>+'4.2.1.2.2'!D246/'4.2.1.2.2'!$K246</f>
        <v>4.582794992707892E-2</v>
      </c>
      <c r="E246" s="50">
        <f>+'4.2.1.2.2'!E246/'4.2.1.2.2'!$K246</f>
        <v>0.13821874415438989</v>
      </c>
      <c r="F246" s="22">
        <f>+'4.2.1.2.2'!F246/'4.2.1.2.2'!$K246</f>
        <v>0.31432518736109399</v>
      </c>
      <c r="G246" s="22">
        <f>+'4.2.1.2.2'!G246/'4.2.1.2.2'!$K246</f>
        <v>0.16694861237366543</v>
      </c>
      <c r="H246" s="22">
        <f>+'4.2.1.2.2'!H246/'4.2.1.2.2'!$K246</f>
        <v>0.15551048099416229</v>
      </c>
      <c r="I246" s="22">
        <f>+'4.2.1.2.2'!I246/'4.2.1.2.2'!$K246</f>
        <v>6.7556892905451651E-2</v>
      </c>
      <c r="J246" s="26">
        <f>+'4.2.1.2.2'!J246/'4.2.1.2.2'!$K246</f>
        <v>3.2282041972539629E-3</v>
      </c>
      <c r="K246" s="107">
        <f t="shared" si="3"/>
        <v>1</v>
      </c>
    </row>
    <row r="247" spans="1:11">
      <c r="A247" s="256"/>
      <c r="B247" s="10" t="s">
        <v>8</v>
      </c>
      <c r="C247" s="22">
        <f>+'4.2.1.2.2'!C247/'4.2.1.2.2'!$K247</f>
        <v>0.11019341844853421</v>
      </c>
      <c r="D247" s="22">
        <f>+'4.2.1.2.2'!D247/'4.2.1.2.2'!$K247</f>
        <v>4.0451762997467382E-2</v>
      </c>
      <c r="E247" s="50">
        <f>+'4.2.1.2.2'!E247/'4.2.1.2.2'!$K247</f>
        <v>0.1113698192183487</v>
      </c>
      <c r="F247" s="22">
        <f>+'4.2.1.2.2'!F247/'4.2.1.2.2'!$K247</f>
        <v>0.38320067717111306</v>
      </c>
      <c r="G247" s="22">
        <f>+'4.2.1.2.2'!G247/'4.2.1.2.2'!$K247</f>
        <v>0.1797710108518594</v>
      </c>
      <c r="H247" s="22">
        <f>+'4.2.1.2.2'!H247/'4.2.1.2.2'!$K247</f>
        <v>0.104923816431333</v>
      </c>
      <c r="I247" s="22">
        <f>+'4.2.1.2.2'!I247/'4.2.1.2.2'!$K247</f>
        <v>6.8163343162727139E-2</v>
      </c>
      <c r="J247" s="26">
        <f>+'4.2.1.2.2'!J247/'4.2.1.2.2'!$K247</f>
        <v>1.9261517186170644E-3</v>
      </c>
      <c r="K247" s="107">
        <f t="shared" si="3"/>
        <v>1</v>
      </c>
    </row>
    <row r="248" spans="1:11">
      <c r="A248" s="256"/>
      <c r="B248" s="10" t="s">
        <v>9</v>
      </c>
      <c r="C248" s="22">
        <f>+'4.2.1.2.2'!C248/'4.2.1.2.2'!$K248</f>
        <v>0.12403525802111501</v>
      </c>
      <c r="D248" s="22">
        <f>+'4.2.1.2.2'!D248/'4.2.1.2.2'!$K248</f>
        <v>4.6945787205836226E-2</v>
      </c>
      <c r="E248" s="50">
        <f>+'4.2.1.2.2'!E248/'4.2.1.2.2'!$K248</f>
        <v>9.4984416777568761E-2</v>
      </c>
      <c r="F248" s="22">
        <f>+'4.2.1.2.2'!F248/'4.2.1.2.2'!$K248</f>
        <v>0.41105625439683041</v>
      </c>
      <c r="G248" s="22">
        <f>+'4.2.1.2.2'!G248/'4.2.1.2.2'!$K248</f>
        <v>0.19741533920993296</v>
      </c>
      <c r="H248" s="22">
        <f>+'4.2.1.2.2'!H248/'4.2.1.2.2'!$K248</f>
        <v>4.9257344045789339E-2</v>
      </c>
      <c r="I248" s="22">
        <f>+'4.2.1.2.2'!I248/'4.2.1.2.2'!$K248</f>
        <v>7.3582608643335295E-2</v>
      </c>
      <c r="J248" s="26">
        <f>+'4.2.1.2.2'!J248/'4.2.1.2.2'!$K248</f>
        <v>2.7229916995919852E-3</v>
      </c>
      <c r="K248" s="107">
        <f t="shared" si="3"/>
        <v>0.99999999999999989</v>
      </c>
    </row>
    <row r="249" spans="1:11">
      <c r="A249" s="256"/>
      <c r="B249" s="10" t="s">
        <v>10</v>
      </c>
      <c r="C249" s="22">
        <f>+'4.2.1.2.2'!C249/'4.2.1.2.2'!$K249</f>
        <v>0.11888213987766309</v>
      </c>
      <c r="D249" s="22">
        <f>+'4.2.1.2.2'!D249/'4.2.1.2.2'!$K249</f>
        <v>4.4053891369793437E-2</v>
      </c>
      <c r="E249" s="50">
        <f>+'4.2.1.2.2'!E249/'4.2.1.2.2'!$K249</f>
        <v>8.5992220914040338E-2</v>
      </c>
      <c r="F249" s="22">
        <f>+'4.2.1.2.2'!F249/'4.2.1.2.2'!$K249</f>
        <v>0.41067515412482375</v>
      </c>
      <c r="G249" s="22">
        <f>+'4.2.1.2.2'!G249/'4.2.1.2.2'!$K249</f>
        <v>0.19480699414850025</v>
      </c>
      <c r="H249" s="22">
        <f>+'4.2.1.2.2'!H249/'4.2.1.2.2'!$K249</f>
        <v>6.8631120570857573E-2</v>
      </c>
      <c r="I249" s="22">
        <f>+'4.2.1.2.2'!I249/'4.2.1.2.2'!$K249</f>
        <v>7.4706323675023972E-2</v>
      </c>
      <c r="J249" s="26">
        <f>+'4.2.1.2.2'!J249/'4.2.1.2.2'!$K249</f>
        <v>2.2521553192974917E-3</v>
      </c>
      <c r="K249" s="107">
        <f t="shared" si="3"/>
        <v>0.99999999999999978</v>
      </c>
    </row>
    <row r="250" spans="1:11">
      <c r="A250" s="256"/>
      <c r="B250" s="10" t="s">
        <v>11</v>
      </c>
      <c r="C250" s="22">
        <f>+'4.2.1.2.2'!C250/'4.2.1.2.2'!$K250</f>
        <v>0.11879413674089841</v>
      </c>
      <c r="D250" s="22">
        <f>+'4.2.1.2.2'!D250/'4.2.1.2.2'!$K250</f>
        <v>3.9705110610514807E-2</v>
      </c>
      <c r="E250" s="50">
        <f>+'4.2.1.2.2'!E250/'4.2.1.2.2'!$K250</f>
        <v>0.11720652683947518</v>
      </c>
      <c r="F250" s="22">
        <f>+'4.2.1.2.2'!F250/'4.2.1.2.2'!$K250</f>
        <v>0.39584990610761517</v>
      </c>
      <c r="G250" s="22">
        <f>+'4.2.1.2.2'!G250/'4.2.1.2.2'!$K250</f>
        <v>0.18993339353770725</v>
      </c>
      <c r="H250" s="22">
        <f>+'4.2.1.2.2'!H250/'4.2.1.2.2'!$K250</f>
        <v>6.9428117230298597E-2</v>
      </c>
      <c r="I250" s="22">
        <f>+'4.2.1.2.2'!I250/'4.2.1.2.2'!$K250</f>
        <v>6.6936733585071087E-2</v>
      </c>
      <c r="J250" s="26">
        <f>+'4.2.1.2.2'!J250/'4.2.1.2.2'!$K250</f>
        <v>2.1460753484195128E-3</v>
      </c>
      <c r="K250" s="107">
        <f t="shared" si="3"/>
        <v>1</v>
      </c>
    </row>
    <row r="251" spans="1:11" ht="15" thickBot="1">
      <c r="A251" s="261"/>
      <c r="B251" s="11" t="s">
        <v>12</v>
      </c>
      <c r="C251" s="47">
        <f>+'4.2.1.2.2'!C251/'4.2.1.2.2'!$K251</f>
        <v>0.11654774480646776</v>
      </c>
      <c r="D251" s="47">
        <f>+'4.2.1.2.2'!D251/'4.2.1.2.2'!$K251</f>
        <v>4.5047747645068331E-2</v>
      </c>
      <c r="E251" s="51">
        <f>+'4.2.1.2.2'!E251/'4.2.1.2.2'!$K251</f>
        <v>8.7566412543881311E-2</v>
      </c>
      <c r="F251" s="47">
        <f>+'4.2.1.2.2'!F251/'4.2.1.2.2'!$K251</f>
        <v>0.40533069186052018</v>
      </c>
      <c r="G251" s="47">
        <f>+'4.2.1.2.2'!G251/'4.2.1.2.2'!$K251</f>
        <v>0.20104480455700405</v>
      </c>
      <c r="H251" s="47">
        <f>+'4.2.1.2.2'!H251/'4.2.1.2.2'!$K251</f>
        <v>7.3837510406923837E-2</v>
      </c>
      <c r="I251" s="47">
        <f>+'4.2.1.2.2'!I251/'4.2.1.2.2'!$K251</f>
        <v>6.864755821675686E-2</v>
      </c>
      <c r="J251" s="48">
        <f>+'4.2.1.2.2'!J251/'4.2.1.2.2'!$K251</f>
        <v>1.9775299633776324E-3</v>
      </c>
      <c r="K251" s="108">
        <f t="shared" si="3"/>
        <v>1</v>
      </c>
    </row>
    <row r="252" spans="1:11">
      <c r="A252" s="260">
        <v>2013</v>
      </c>
      <c r="B252" s="12" t="s">
        <v>1</v>
      </c>
      <c r="C252" s="45">
        <f>+'4.2.1.2.2'!C252/'4.2.1.2.2'!$K252</f>
        <v>0.12370317630864557</v>
      </c>
      <c r="D252" s="45">
        <f>+'4.2.1.2.2'!D252/'4.2.1.2.2'!$K252</f>
        <v>4.8207850728145429E-2</v>
      </c>
      <c r="E252" s="49">
        <f>+'4.2.1.2.2'!E252/'4.2.1.2.2'!$K252</f>
        <v>9.2073864500364214E-2</v>
      </c>
      <c r="F252" s="45">
        <f>+'4.2.1.2.2'!F252/'4.2.1.2.2'!$K252</f>
        <v>0.39690337502456841</v>
      </c>
      <c r="G252" s="45">
        <f>+'4.2.1.2.2'!G252/'4.2.1.2.2'!$K252</f>
        <v>0.2040995714460444</v>
      </c>
      <c r="H252" s="45">
        <f>+'4.2.1.2.2'!H252/'4.2.1.2.2'!$K252</f>
        <v>6.7448270144491368E-2</v>
      </c>
      <c r="I252" s="45">
        <f>+'4.2.1.2.2'!I252/'4.2.1.2.2'!$K252</f>
        <v>6.5225053012383877E-2</v>
      </c>
      <c r="J252" s="46">
        <f>+'4.2.1.2.2'!J252/'4.2.1.2.2'!$K252</f>
        <v>2.338838835356846E-3</v>
      </c>
      <c r="K252" s="106">
        <f t="shared" si="3"/>
        <v>1.0000000000000002</v>
      </c>
    </row>
    <row r="253" spans="1:11">
      <c r="A253" s="256"/>
      <c r="B253" s="10" t="s">
        <v>2</v>
      </c>
      <c r="C253" s="22">
        <f>+'4.2.1.2.2'!C253/'4.2.1.2.2'!$K253</f>
        <v>0.12516387810900054</v>
      </c>
      <c r="D253" s="22">
        <f>+'4.2.1.2.2'!D253/'4.2.1.2.2'!$K253</f>
        <v>4.8282233623370426E-2</v>
      </c>
      <c r="E253" s="50">
        <f>+'4.2.1.2.2'!E253/'4.2.1.2.2'!$K253</f>
        <v>0.10662600921116347</v>
      </c>
      <c r="F253" s="22">
        <f>+'4.2.1.2.2'!F253/'4.2.1.2.2'!$K253</f>
        <v>0.39697774124000218</v>
      </c>
      <c r="G253" s="22">
        <f>+'4.2.1.2.2'!G253/'4.2.1.2.2'!$K253</f>
        <v>0.20169505821548414</v>
      </c>
      <c r="H253" s="22">
        <f>+'4.2.1.2.2'!H253/'4.2.1.2.2'!$K253</f>
        <v>5.6871319888707084E-2</v>
      </c>
      <c r="I253" s="22">
        <f>+'4.2.1.2.2'!I253/'4.2.1.2.2'!$K253</f>
        <v>6.1195406139559538E-2</v>
      </c>
      <c r="J253" s="26">
        <f>+'4.2.1.2.2'!J253/'4.2.1.2.2'!$K253</f>
        <v>3.1883535727125641E-3</v>
      </c>
      <c r="K253" s="107">
        <f t="shared" si="3"/>
        <v>0.99999999999999989</v>
      </c>
    </row>
    <row r="254" spans="1:11">
      <c r="A254" s="256"/>
      <c r="B254" s="10" t="s">
        <v>3</v>
      </c>
      <c r="C254" s="22">
        <f>+'4.2.1.2.2'!C254/'4.2.1.2.2'!$K254</f>
        <v>0.13440724282973154</v>
      </c>
      <c r="D254" s="22">
        <f>+'4.2.1.2.2'!D254/'4.2.1.2.2'!$K254</f>
        <v>4.73799675358633E-2</v>
      </c>
      <c r="E254" s="50">
        <f>+'4.2.1.2.2'!E254/'4.2.1.2.2'!$K254</f>
        <v>8.6203896651607631E-2</v>
      </c>
      <c r="F254" s="22">
        <f>+'4.2.1.2.2'!F254/'4.2.1.2.2'!$K254</f>
        <v>0.41073389503202801</v>
      </c>
      <c r="G254" s="22">
        <f>+'4.2.1.2.2'!G254/'4.2.1.2.2'!$K254</f>
        <v>0.20636651049220128</v>
      </c>
      <c r="H254" s="22">
        <f>+'4.2.1.2.2'!H254/'4.2.1.2.2'!$K254</f>
        <v>5.7821645253621837E-2</v>
      </c>
      <c r="I254" s="22">
        <f>+'4.2.1.2.2'!I254/'4.2.1.2.2'!$K254</f>
        <v>5.4899940995363147E-2</v>
      </c>
      <c r="J254" s="26">
        <f>+'4.2.1.2.2'!J254/'4.2.1.2.2'!$K254</f>
        <v>2.186901209583193E-3</v>
      </c>
      <c r="K254" s="107">
        <f t="shared" si="3"/>
        <v>1</v>
      </c>
    </row>
    <row r="255" spans="1:11">
      <c r="A255" s="256"/>
      <c r="B255" s="10" t="s">
        <v>4</v>
      </c>
      <c r="C255" s="22">
        <f>+'4.2.1.2.2'!C255/'4.2.1.2.2'!$K255</f>
        <v>0.1300366481797085</v>
      </c>
      <c r="D255" s="22">
        <f>+'4.2.1.2.2'!D255/'4.2.1.2.2'!$K255</f>
        <v>4.6275582168358809E-2</v>
      </c>
      <c r="E255" s="50">
        <f>+'4.2.1.2.2'!E255/'4.2.1.2.2'!$K255</f>
        <v>6.9288053721831985E-2</v>
      </c>
      <c r="F255" s="22">
        <f>+'4.2.1.2.2'!F255/'4.2.1.2.2'!$K255</f>
        <v>0.4386528289583172</v>
      </c>
      <c r="G255" s="22">
        <f>+'4.2.1.2.2'!G255/'4.2.1.2.2'!$K255</f>
        <v>0.20176939378965783</v>
      </c>
      <c r="H255" s="22">
        <f>+'4.2.1.2.2'!H255/'4.2.1.2.2'!$K255</f>
        <v>5.2896571318434539E-2</v>
      </c>
      <c r="I255" s="22">
        <f>+'4.2.1.2.2'!I255/'4.2.1.2.2'!$K255</f>
        <v>5.9387041964563278E-2</v>
      </c>
      <c r="J255" s="26">
        <f>+'4.2.1.2.2'!J255/'4.2.1.2.2'!$K255</f>
        <v>1.6938798991277717E-3</v>
      </c>
      <c r="K255" s="107">
        <f t="shared" si="3"/>
        <v>0.99999999999999989</v>
      </c>
    </row>
    <row r="256" spans="1:11">
      <c r="A256" s="256"/>
      <c r="B256" s="10" t="s">
        <v>5</v>
      </c>
      <c r="C256" s="22">
        <f>+'4.2.1.2.2'!C256/'4.2.1.2.2'!$K256</f>
        <v>0.12560816918711581</v>
      </c>
      <c r="D256" s="22">
        <f>+'4.2.1.2.2'!D256/'4.2.1.2.2'!$K256</f>
        <v>4.5162805907259157E-2</v>
      </c>
      <c r="E256" s="50">
        <f>+'4.2.1.2.2'!E256/'4.2.1.2.2'!$K256</f>
        <v>6.0451710918337731E-2</v>
      </c>
      <c r="F256" s="22">
        <f>+'4.2.1.2.2'!F256/'4.2.1.2.2'!$K256</f>
        <v>0.45469207929815703</v>
      </c>
      <c r="G256" s="22">
        <f>+'4.2.1.2.2'!G256/'4.2.1.2.2'!$K256</f>
        <v>0.19882612344714479</v>
      </c>
      <c r="H256" s="22">
        <f>+'4.2.1.2.2'!H256/'4.2.1.2.2'!$K256</f>
        <v>4.6063785982085319E-2</v>
      </c>
      <c r="I256" s="22">
        <f>+'4.2.1.2.2'!I256/'4.2.1.2.2'!$K256</f>
        <v>6.7488200248540825E-2</v>
      </c>
      <c r="J256" s="26">
        <f>+'4.2.1.2.2'!J256/'4.2.1.2.2'!$K256</f>
        <v>1.7071250113593484E-3</v>
      </c>
      <c r="K256" s="107">
        <f t="shared" si="3"/>
        <v>1</v>
      </c>
    </row>
    <row r="257" spans="1:11">
      <c r="A257" s="256"/>
      <c r="B257" s="10" t="s">
        <v>6</v>
      </c>
      <c r="C257" s="22">
        <f>+'4.2.1.2.2'!C257/'4.2.1.2.2'!$K257</f>
        <v>0.14151175468367388</v>
      </c>
      <c r="D257" s="22">
        <f>+'4.2.1.2.2'!D257/'4.2.1.2.2'!$K257</f>
        <v>4.5328775991725037E-2</v>
      </c>
      <c r="E257" s="50">
        <f>+'4.2.1.2.2'!E257/'4.2.1.2.2'!$K257</f>
        <v>5.7111361764940534E-2</v>
      </c>
      <c r="F257" s="22">
        <f>+'4.2.1.2.2'!F257/'4.2.1.2.2'!$K257</f>
        <v>0.45273015881584988</v>
      </c>
      <c r="G257" s="22">
        <f>+'4.2.1.2.2'!G257/'4.2.1.2.2'!$K257</f>
        <v>0.19736445739809838</v>
      </c>
      <c r="H257" s="22">
        <f>+'4.2.1.2.2'!H257/'4.2.1.2.2'!$K257</f>
        <v>3.7774989431215877E-2</v>
      </c>
      <c r="I257" s="22">
        <f>+'4.2.1.2.2'!I257/'4.2.1.2.2'!$K257</f>
        <v>6.6071100513539288E-2</v>
      </c>
      <c r="J257" s="26">
        <f>+'4.2.1.2.2'!J257/'4.2.1.2.2'!$K257</f>
        <v>2.1074014009570541E-3</v>
      </c>
      <c r="K257" s="107">
        <f t="shared" si="3"/>
        <v>0.99999999999999978</v>
      </c>
    </row>
    <row r="258" spans="1:11">
      <c r="A258" s="256"/>
      <c r="B258" s="52" t="s">
        <v>7</v>
      </c>
      <c r="C258" s="22">
        <f>+'4.2.1.2.2'!C258/'4.2.1.2.2'!$K258</f>
        <v>0.15163111442221025</v>
      </c>
      <c r="D258" s="22">
        <f>+'4.2.1.2.2'!D258/'4.2.1.2.2'!$K258</f>
        <v>3.9920513200045173E-2</v>
      </c>
      <c r="E258" s="50">
        <f>+'4.2.1.2.2'!E258/'4.2.1.2.2'!$K258</f>
        <v>6.4004127174546108E-2</v>
      </c>
      <c r="F258" s="22">
        <f>+'4.2.1.2.2'!F258/'4.2.1.2.2'!$K258</f>
        <v>0.4502423857580522</v>
      </c>
      <c r="G258" s="22">
        <f>+'4.2.1.2.2'!G258/'4.2.1.2.2'!$K258</f>
        <v>0.17993116762161093</v>
      </c>
      <c r="H258" s="22">
        <f>+'4.2.1.2.2'!H258/'4.2.1.2.2'!$K258</f>
        <v>3.2925056069458898E-2</v>
      </c>
      <c r="I258" s="22">
        <f>+'4.2.1.2.2'!I258/'4.2.1.2.2'!$K258</f>
        <v>7.7703993941267813E-2</v>
      </c>
      <c r="J258" s="26">
        <f>+'4.2.1.2.2'!J258/'4.2.1.2.2'!$K258</f>
        <v>3.6416418128086287E-3</v>
      </c>
      <c r="K258" s="107">
        <f t="shared" si="3"/>
        <v>1</v>
      </c>
    </row>
    <row r="259" spans="1:11">
      <c r="A259" s="256"/>
      <c r="B259" s="10" t="s">
        <v>8</v>
      </c>
      <c r="C259" s="22">
        <f>+'4.2.1.2.2'!C259/'4.2.1.2.2'!$K259</f>
        <v>0.15359551666751195</v>
      </c>
      <c r="D259" s="22">
        <f>+'4.2.1.2.2'!D259/'4.2.1.2.2'!$K259</f>
        <v>3.9964391164653681E-2</v>
      </c>
      <c r="E259" s="50">
        <f>+'4.2.1.2.2'!E259/'4.2.1.2.2'!$K259</f>
        <v>6.1743554124605048E-2</v>
      </c>
      <c r="F259" s="22">
        <f>+'4.2.1.2.2'!F259/'4.2.1.2.2'!$K259</f>
        <v>0.46191357577405145</v>
      </c>
      <c r="G259" s="22">
        <f>+'4.2.1.2.2'!G259/'4.2.1.2.2'!$K259</f>
        <v>0.18214708298032831</v>
      </c>
      <c r="H259" s="22">
        <f>+'4.2.1.2.2'!H259/'4.2.1.2.2'!$K259</f>
        <v>3.2283087954508662E-2</v>
      </c>
      <c r="I259" s="22">
        <f>+'4.2.1.2.2'!I259/'4.2.1.2.2'!$K259</f>
        <v>6.8352791334340843E-2</v>
      </c>
      <c r="J259" s="26">
        <f>+'4.2.1.2.2'!J259/'4.2.1.2.2'!$K259</f>
        <v>0</v>
      </c>
      <c r="K259" s="107">
        <f t="shared" si="3"/>
        <v>0.99999999999999989</v>
      </c>
    </row>
    <row r="260" spans="1:11">
      <c r="A260" s="256"/>
      <c r="B260" s="10" t="s">
        <v>9</v>
      </c>
      <c r="C260" s="22">
        <f>+'4.2.1.2.2'!C260/'4.2.1.2.2'!$K260</f>
        <v>0.15735442414595133</v>
      </c>
      <c r="D260" s="22">
        <f>+'4.2.1.2.2'!D260/'4.2.1.2.2'!$K260</f>
        <v>3.9249838796734667E-2</v>
      </c>
      <c r="E260" s="50">
        <f>+'4.2.1.2.2'!E260/'4.2.1.2.2'!$K260</f>
        <v>5.5944881161985642E-2</v>
      </c>
      <c r="F260" s="22">
        <f>+'4.2.1.2.2'!F260/'4.2.1.2.2'!$K260</f>
        <v>0.46479898725123014</v>
      </c>
      <c r="G260" s="22">
        <f>+'4.2.1.2.2'!G260/'4.2.1.2.2'!$K260</f>
        <v>0.17173453527206542</v>
      </c>
      <c r="H260" s="22">
        <f>+'4.2.1.2.2'!H260/'4.2.1.2.2'!$K260</f>
        <v>3.7194291169123934E-2</v>
      </c>
      <c r="I260" s="22">
        <f>+'4.2.1.2.2'!I260/'4.2.1.2.2'!$K260</f>
        <v>7.129996523462688E-2</v>
      </c>
      <c r="J260" s="26">
        <f>+'4.2.1.2.2'!J260/'4.2.1.2.2'!$K260</f>
        <v>2.423076968281986E-3</v>
      </c>
      <c r="K260" s="107">
        <f t="shared" si="3"/>
        <v>1</v>
      </c>
    </row>
    <row r="261" spans="1:11">
      <c r="A261" s="256"/>
      <c r="B261" s="10" t="s">
        <v>10</v>
      </c>
      <c r="C261" s="22">
        <f>+'4.2.1.2.2'!C261/'4.2.1.2.2'!$K261</f>
        <v>0.14949345711918441</v>
      </c>
      <c r="D261" s="22">
        <f>+'4.2.1.2.2'!D261/'4.2.1.2.2'!$K261</f>
        <v>4.1114652594289855E-2</v>
      </c>
      <c r="E261" s="50">
        <f>+'4.2.1.2.2'!E261/'4.2.1.2.2'!$K261</f>
        <v>5.2750168540242198E-2</v>
      </c>
      <c r="F261" s="22">
        <f>+'4.2.1.2.2'!F261/'4.2.1.2.2'!$K261</f>
        <v>0.45700253872445412</v>
      </c>
      <c r="G261" s="22">
        <f>+'4.2.1.2.2'!G261/'4.2.1.2.2'!$K261</f>
        <v>0.16985673979379115</v>
      </c>
      <c r="H261" s="22">
        <f>+'4.2.1.2.2'!H261/'4.2.1.2.2'!$K261</f>
        <v>6.1835449576296428E-2</v>
      </c>
      <c r="I261" s="22">
        <f>+'4.2.1.2.2'!I261/'4.2.1.2.2'!$K261</f>
        <v>6.5002400124936355E-2</v>
      </c>
      <c r="J261" s="26">
        <f>+'4.2.1.2.2'!J261/'4.2.1.2.2'!$K261</f>
        <v>2.944593526805532E-3</v>
      </c>
      <c r="K261" s="107">
        <f t="shared" si="3"/>
        <v>1</v>
      </c>
    </row>
    <row r="262" spans="1:11">
      <c r="A262" s="256"/>
      <c r="B262" s="10" t="s">
        <v>11</v>
      </c>
      <c r="C262" s="22">
        <f>+'4.2.1.2.2'!C262/'4.2.1.2.2'!$K262</f>
        <v>0.14932258648024777</v>
      </c>
      <c r="D262" s="22">
        <f>+'4.2.1.2.2'!D262/'4.2.1.2.2'!$K262</f>
        <v>4.332073272328324E-2</v>
      </c>
      <c r="E262" s="50">
        <f>+'4.2.1.2.2'!E262/'4.2.1.2.2'!$K262</f>
        <v>5.4340167472224685E-2</v>
      </c>
      <c r="F262" s="22">
        <f>+'4.2.1.2.2'!F262/'4.2.1.2.2'!$K262</f>
        <v>0.46371128831570935</v>
      </c>
      <c r="G262" s="22">
        <f>+'4.2.1.2.2'!G262/'4.2.1.2.2'!$K262</f>
        <v>0.17360703629054852</v>
      </c>
      <c r="H262" s="22">
        <f>+'4.2.1.2.2'!H262/'4.2.1.2.2'!$K262</f>
        <v>5.0570954595395817E-2</v>
      </c>
      <c r="I262" s="22">
        <f>+'4.2.1.2.2'!I262/'4.2.1.2.2'!$K262</f>
        <v>6.2142647883354545E-2</v>
      </c>
      <c r="J262" s="26">
        <f>+'4.2.1.2.2'!J262/'4.2.1.2.2'!$K262</f>
        <v>2.9845862392361097E-3</v>
      </c>
      <c r="K262" s="107">
        <f t="shared" si="3"/>
        <v>1</v>
      </c>
    </row>
    <row r="263" spans="1:11" ht="15" thickBot="1">
      <c r="A263" s="261"/>
      <c r="B263" s="11" t="s">
        <v>12</v>
      </c>
      <c r="C263" s="47">
        <f>+'4.2.1.2.2'!C263/'4.2.1.2.2'!$K263</f>
        <v>0.15278794784845048</v>
      </c>
      <c r="D263" s="47">
        <f>+'4.2.1.2.2'!D263/'4.2.1.2.2'!$K263</f>
        <v>4.3690250677372873E-2</v>
      </c>
      <c r="E263" s="51">
        <f>+'4.2.1.2.2'!E263/'4.2.1.2.2'!$K263</f>
        <v>5.4870567015208996E-2</v>
      </c>
      <c r="F263" s="47">
        <f>+'4.2.1.2.2'!F263/'4.2.1.2.2'!$K263</f>
        <v>0.45515936236679205</v>
      </c>
      <c r="G263" s="47">
        <f>+'4.2.1.2.2'!G263/'4.2.1.2.2'!$K263</f>
        <v>0.17978328274668443</v>
      </c>
      <c r="H263" s="47">
        <f>+'4.2.1.2.2'!H263/'4.2.1.2.2'!$K263</f>
        <v>4.799268678860253E-2</v>
      </c>
      <c r="I263" s="47">
        <f>+'4.2.1.2.2'!I263/'4.2.1.2.2'!$K263</f>
        <v>6.2900208834543489E-2</v>
      </c>
      <c r="J263" s="48">
        <f>+'4.2.1.2.2'!J263/'4.2.1.2.2'!$K263</f>
        <v>2.8156937223450785E-3</v>
      </c>
      <c r="K263" s="108">
        <f t="shared" si="3"/>
        <v>1</v>
      </c>
    </row>
    <row r="264" spans="1:11">
      <c r="A264" s="260">
        <v>2014</v>
      </c>
      <c r="B264" s="12" t="s">
        <v>1</v>
      </c>
      <c r="C264" s="45">
        <f>+'4.2.1.2.2'!C264/'4.2.1.2.2'!$K264</f>
        <v>0.13978627694785842</v>
      </c>
      <c r="D264" s="45">
        <f>+'4.2.1.2.2'!D264/'4.2.1.2.2'!$K264</f>
        <v>4.1601920917735791E-2</v>
      </c>
      <c r="E264" s="49">
        <f>+'4.2.1.2.2'!E264/'4.2.1.2.2'!$K264</f>
        <v>6.3612629587247782E-2</v>
      </c>
      <c r="F264" s="45">
        <f>+'4.2.1.2.2'!F264/'4.2.1.2.2'!$K264</f>
        <v>0.43431636506073285</v>
      </c>
      <c r="G264" s="45">
        <f>+'4.2.1.2.2'!G264/'4.2.1.2.2'!$K264</f>
        <v>0.16371456923048158</v>
      </c>
      <c r="H264" s="45">
        <f>+'4.2.1.2.2'!H264/'4.2.1.2.2'!$K264</f>
        <v>0.10071551083071809</v>
      </c>
      <c r="I264" s="45">
        <f>+'4.2.1.2.2'!I264/'4.2.1.2.2'!$K264</f>
        <v>5.3929029146888886E-2</v>
      </c>
      <c r="J264" s="46">
        <f>+'4.2.1.2.2'!J264/'4.2.1.2.2'!$K264</f>
        <v>2.3236982783366132E-3</v>
      </c>
      <c r="K264" s="106">
        <f t="shared" si="3"/>
        <v>0.99999999999999989</v>
      </c>
    </row>
    <row r="265" spans="1:11">
      <c r="A265" s="256"/>
      <c r="B265" s="10" t="s">
        <v>2</v>
      </c>
      <c r="C265" s="22">
        <f>+'4.2.1.2.2'!C265/'4.2.1.2.2'!$K265</f>
        <v>0.13517200152812417</v>
      </c>
      <c r="D265" s="22">
        <f>+'4.2.1.2.2'!D265/'4.2.1.2.2'!$K265</f>
        <v>4.4265502109558298E-2</v>
      </c>
      <c r="E265" s="50">
        <f>+'4.2.1.2.2'!E265/'4.2.1.2.2'!$K265</f>
        <v>5.290180657441363E-2</v>
      </c>
      <c r="F265" s="22">
        <f>+'4.2.1.2.2'!F265/'4.2.1.2.2'!$K265</f>
        <v>0.42982986328887979</v>
      </c>
      <c r="G265" s="22">
        <f>+'4.2.1.2.2'!G265/'4.2.1.2.2'!$K265</f>
        <v>0.16504936792026234</v>
      </c>
      <c r="H265" s="22">
        <f>+'4.2.1.2.2'!H265/'4.2.1.2.2'!$K265</f>
        <v>0.11779398127407494</v>
      </c>
      <c r="I265" s="22">
        <f>+'4.2.1.2.2'!I265/'4.2.1.2.2'!$K265</f>
        <v>5.2480217949814348E-2</v>
      </c>
      <c r="J265" s="26">
        <f>+'4.2.1.2.2'!J265/'4.2.1.2.2'!$K265</f>
        <v>2.5072593548724938E-3</v>
      </c>
      <c r="K265" s="107">
        <f t="shared" si="3"/>
        <v>1</v>
      </c>
    </row>
    <row r="266" spans="1:11">
      <c r="A266" s="256"/>
      <c r="B266" s="10" t="s">
        <v>3</v>
      </c>
      <c r="C266" s="22">
        <f>+'4.2.1.2.2'!C266/'4.2.1.2.2'!$K266</f>
        <v>0.14136913403352774</v>
      </c>
      <c r="D266" s="22">
        <f>+'4.2.1.2.2'!D266/'4.2.1.2.2'!$K266</f>
        <v>4.5222450892409193E-2</v>
      </c>
      <c r="E266" s="50">
        <f>+'4.2.1.2.2'!E266/'4.2.1.2.2'!$K266</f>
        <v>6.6029615165486402E-2</v>
      </c>
      <c r="F266" s="22">
        <f>+'4.2.1.2.2'!F266/'4.2.1.2.2'!$K266</f>
        <v>0.42382082352868949</v>
      </c>
      <c r="G266" s="22">
        <f>+'4.2.1.2.2'!G266/'4.2.1.2.2'!$K266</f>
        <v>0.1589037672678057</v>
      </c>
      <c r="H266" s="22">
        <f>+'4.2.1.2.2'!H266/'4.2.1.2.2'!$K266</f>
        <v>0.11680882205085992</v>
      </c>
      <c r="I266" s="22">
        <f>+'4.2.1.2.2'!I266/'4.2.1.2.2'!$K266</f>
        <v>4.4881726834412335E-2</v>
      </c>
      <c r="J266" s="26">
        <f>+'4.2.1.2.2'!J266/'4.2.1.2.2'!$K266</f>
        <v>2.9636602268092015E-3</v>
      </c>
      <c r="K266" s="107">
        <f t="shared" si="3"/>
        <v>1</v>
      </c>
    </row>
    <row r="267" spans="1:11">
      <c r="A267" s="256"/>
      <c r="B267" s="10" t="s">
        <v>4</v>
      </c>
      <c r="C267" s="22">
        <f>+'4.2.1.2.2'!C267/'4.2.1.2.2'!$K267</f>
        <v>0.13081609815852235</v>
      </c>
      <c r="D267" s="22">
        <f>+'4.2.1.2.2'!D267/'4.2.1.2.2'!$K267</f>
        <v>4.374964233016676E-2</v>
      </c>
      <c r="E267" s="50">
        <f>+'4.2.1.2.2'!E267/'4.2.1.2.2'!$K267</f>
        <v>6.7758568222523977E-2</v>
      </c>
      <c r="F267" s="22">
        <f>+'4.2.1.2.2'!F267/'4.2.1.2.2'!$K267</f>
        <v>0.42614944450974873</v>
      </c>
      <c r="G267" s="22">
        <f>+'4.2.1.2.2'!G267/'4.2.1.2.2'!$K267</f>
        <v>0.13882592073881828</v>
      </c>
      <c r="H267" s="22">
        <f>+'4.2.1.2.2'!H267/'4.2.1.2.2'!$K267</f>
        <v>0.13233198991255068</v>
      </c>
      <c r="I267" s="22">
        <f>+'4.2.1.2.2'!I267/'4.2.1.2.2'!$K267</f>
        <v>5.7721144357864712E-2</v>
      </c>
      <c r="J267" s="26">
        <f>+'4.2.1.2.2'!J267/'4.2.1.2.2'!$K267</f>
        <v>2.6471917698044686E-3</v>
      </c>
      <c r="K267" s="107">
        <f t="shared" si="3"/>
        <v>0.99999999999999989</v>
      </c>
    </row>
    <row r="268" spans="1:11">
      <c r="A268" s="256"/>
      <c r="B268" s="10" t="s">
        <v>5</v>
      </c>
      <c r="C268" s="22">
        <f>+'4.2.1.2.2'!C268/'4.2.1.2.2'!$K268</f>
        <v>0.13330165114729539</v>
      </c>
      <c r="D268" s="22">
        <f>+'4.2.1.2.2'!D268/'4.2.1.2.2'!$K268</f>
        <v>4.3285485230151743E-2</v>
      </c>
      <c r="E268" s="50">
        <f>+'4.2.1.2.2'!E268/'4.2.1.2.2'!$K268</f>
        <v>6.773889843670107E-2</v>
      </c>
      <c r="F268" s="22">
        <f>+'4.2.1.2.2'!F268/'4.2.1.2.2'!$K268</f>
        <v>0.46161973006040602</v>
      </c>
      <c r="G268" s="22">
        <f>+'4.2.1.2.2'!G268/'4.2.1.2.2'!$K268</f>
        <v>0.14520813764646806</v>
      </c>
      <c r="H268" s="22">
        <f>+'4.2.1.2.2'!H268/'4.2.1.2.2'!$K268</f>
        <v>9.2507662263994858E-2</v>
      </c>
      <c r="I268" s="22">
        <f>+'4.2.1.2.2'!I268/'4.2.1.2.2'!$K268</f>
        <v>5.3742256969746702E-2</v>
      </c>
      <c r="J268" s="26">
        <f>+'4.2.1.2.2'!J268/'4.2.1.2.2'!$K268</f>
        <v>2.5961782452362399E-3</v>
      </c>
      <c r="K268" s="107">
        <f t="shared" si="3"/>
        <v>1</v>
      </c>
    </row>
    <row r="269" spans="1:11">
      <c r="A269" s="256"/>
      <c r="B269" s="10" t="s">
        <v>6</v>
      </c>
      <c r="C269" s="22">
        <f>+'4.2.1.2.2'!C269/'4.2.1.2.2'!$K269</f>
        <v>0.1132964301228257</v>
      </c>
      <c r="D269" s="22">
        <f>+'4.2.1.2.2'!D269/'4.2.1.2.2'!$K269</f>
        <v>4.6320277343681104E-2</v>
      </c>
      <c r="E269" s="50">
        <f>+'4.2.1.2.2'!E269/'4.2.1.2.2'!$K269</f>
        <v>7.1849769479624057E-2</v>
      </c>
      <c r="F269" s="22">
        <f>+'4.2.1.2.2'!F269/'4.2.1.2.2'!$K269</f>
        <v>0.4373993373422575</v>
      </c>
      <c r="G269" s="22">
        <f>+'4.2.1.2.2'!G269/'4.2.1.2.2'!$K269</f>
        <v>0.1462053464967806</v>
      </c>
      <c r="H269" s="22">
        <f>+'4.2.1.2.2'!H269/'4.2.1.2.2'!$K269</f>
        <v>0.13401572548683457</v>
      </c>
      <c r="I269" s="22">
        <f>+'4.2.1.2.2'!I269/'4.2.1.2.2'!$K269</f>
        <v>4.8691297523054886E-2</v>
      </c>
      <c r="J269" s="26">
        <f>+'4.2.1.2.2'!J269/'4.2.1.2.2'!$K269</f>
        <v>2.2218162049414941E-3</v>
      </c>
      <c r="K269" s="107">
        <f t="shared" ref="K269:K298" si="4">SUM(C269:J269)</f>
        <v>0.99999999999999989</v>
      </c>
    </row>
    <row r="270" spans="1:11">
      <c r="A270" s="256"/>
      <c r="B270" s="52" t="s">
        <v>7</v>
      </c>
      <c r="C270" s="22">
        <f>+'4.2.1.2.2'!C270/'4.2.1.2.2'!$K270</f>
        <v>0.10769757685680113</v>
      </c>
      <c r="D270" s="22">
        <f>+'4.2.1.2.2'!D270/'4.2.1.2.2'!$K270</f>
        <v>4.1614573169403292E-2</v>
      </c>
      <c r="E270" s="50">
        <f>+'4.2.1.2.2'!E270/'4.2.1.2.2'!$K270</f>
        <v>7.3345471184707342E-2</v>
      </c>
      <c r="F270" s="22">
        <f>+'4.2.1.2.2'!F270/'4.2.1.2.2'!$K270</f>
        <v>0.42561109231593003</v>
      </c>
      <c r="G270" s="22">
        <f>+'4.2.1.2.2'!G270/'4.2.1.2.2'!$K270</f>
        <v>0.14840771027486274</v>
      </c>
      <c r="H270" s="22">
        <f>+'4.2.1.2.2'!H270/'4.2.1.2.2'!$K270</f>
        <v>0.15756103829077048</v>
      </c>
      <c r="I270" s="22">
        <f>+'4.2.1.2.2'!I270/'4.2.1.2.2'!$K270</f>
        <v>4.297751982091487E-2</v>
      </c>
      <c r="J270" s="26">
        <f>+'4.2.1.2.2'!J270/'4.2.1.2.2'!$K270</f>
        <v>2.7850180866101745E-3</v>
      </c>
      <c r="K270" s="107">
        <f t="shared" si="4"/>
        <v>1.0000000000000002</v>
      </c>
    </row>
    <row r="271" spans="1:11">
      <c r="A271" s="256"/>
      <c r="B271" s="10" t="s">
        <v>8</v>
      </c>
      <c r="C271" s="22">
        <f>+'4.2.1.2.2'!C271/'4.2.1.2.2'!$K271</f>
        <v>0.10148919833321206</v>
      </c>
      <c r="D271" s="22">
        <f>+'4.2.1.2.2'!D271/'4.2.1.2.2'!$K271</f>
        <v>4.1231881389188936E-2</v>
      </c>
      <c r="E271" s="50">
        <f>+'4.2.1.2.2'!E271/'4.2.1.2.2'!$K271</f>
        <v>6.9668921302381573E-2</v>
      </c>
      <c r="F271" s="22">
        <f>+'4.2.1.2.2'!F271/'4.2.1.2.2'!$K271</f>
        <v>0.42054770828294707</v>
      </c>
      <c r="G271" s="22">
        <f>+'4.2.1.2.2'!G271/'4.2.1.2.2'!$K271</f>
        <v>0.14831857792492417</v>
      </c>
      <c r="H271" s="22">
        <f>+'4.2.1.2.2'!H271/'4.2.1.2.2'!$K271</f>
        <v>0.17419005896572812</v>
      </c>
      <c r="I271" s="22">
        <f>+'4.2.1.2.2'!I271/'4.2.1.2.2'!$K271</f>
        <v>4.1909764438977419E-2</v>
      </c>
      <c r="J271" s="26">
        <f>+'4.2.1.2.2'!J271/'4.2.1.2.2'!$K271</f>
        <v>2.6438893626406995E-3</v>
      </c>
      <c r="K271" s="107">
        <f t="shared" si="4"/>
        <v>1</v>
      </c>
    </row>
    <row r="272" spans="1:11">
      <c r="A272" s="256"/>
      <c r="B272" s="10" t="s">
        <v>9</v>
      </c>
      <c r="C272" s="22">
        <f>+'4.2.1.2.2'!C272/'4.2.1.2.2'!$K272</f>
        <v>9.4454913804800436E-2</v>
      </c>
      <c r="D272" s="22">
        <f>+'4.2.1.2.2'!D272/'4.2.1.2.2'!$K272</f>
        <v>3.8629297275769352E-2</v>
      </c>
      <c r="E272" s="50">
        <f>+'4.2.1.2.2'!E272/'4.2.1.2.2'!$K272</f>
        <v>7.3825536312702722E-2</v>
      </c>
      <c r="F272" s="22">
        <f>+'4.2.1.2.2'!F272/'4.2.1.2.2'!$K272</f>
        <v>0.4213315114036314</v>
      </c>
      <c r="G272" s="22">
        <f>+'4.2.1.2.2'!G272/'4.2.1.2.2'!$K272</f>
        <v>0.14099554272387074</v>
      </c>
      <c r="H272" s="22">
        <f>+'4.2.1.2.2'!H272/'4.2.1.2.2'!$K272</f>
        <v>0.18331227592332955</v>
      </c>
      <c r="I272" s="22">
        <f>+'4.2.1.2.2'!I272/'4.2.1.2.2'!$K272</f>
        <v>4.5095484903138784E-2</v>
      </c>
      <c r="J272" s="26">
        <f>+'4.2.1.2.2'!J272/'4.2.1.2.2'!$K272</f>
        <v>2.3554376527570487E-3</v>
      </c>
      <c r="K272" s="107">
        <f t="shared" si="4"/>
        <v>1</v>
      </c>
    </row>
    <row r="273" spans="1:11">
      <c r="A273" s="256"/>
      <c r="B273" s="10" t="s">
        <v>10</v>
      </c>
      <c r="C273" s="22">
        <f>+'4.2.1.2.2'!C273/'4.2.1.2.2'!$K273</f>
        <v>9.3674647470499944E-2</v>
      </c>
      <c r="D273" s="22">
        <f>+'4.2.1.2.2'!D273/'4.2.1.2.2'!$K273</f>
        <v>3.7402960714302415E-2</v>
      </c>
      <c r="E273" s="50">
        <f>+'4.2.1.2.2'!E273/'4.2.1.2.2'!$K273</f>
        <v>6.5753972133635916E-2</v>
      </c>
      <c r="F273" s="22">
        <f>+'4.2.1.2.2'!F273/'4.2.1.2.2'!$K273</f>
        <v>0.43132634572850342</v>
      </c>
      <c r="G273" s="22">
        <f>+'4.2.1.2.2'!G273/'4.2.1.2.2'!$K273</f>
        <v>0.14136111690451714</v>
      </c>
      <c r="H273" s="22">
        <f>+'4.2.1.2.2'!H273/'4.2.1.2.2'!$K273</f>
        <v>0.18455740208410107</v>
      </c>
      <c r="I273" s="22">
        <f>+'4.2.1.2.2'!I273/'4.2.1.2.2'!$K273</f>
        <v>4.3499180600730651E-2</v>
      </c>
      <c r="J273" s="26">
        <f>+'4.2.1.2.2'!J273/'4.2.1.2.2'!$K273</f>
        <v>2.4243743637095264E-3</v>
      </c>
      <c r="K273" s="107">
        <f t="shared" si="4"/>
        <v>1</v>
      </c>
    </row>
    <row r="274" spans="1:11">
      <c r="A274" s="256"/>
      <c r="B274" s="10" t="s">
        <v>11</v>
      </c>
      <c r="C274" s="22">
        <f>+'4.2.1.2.2'!C274/'4.2.1.2.2'!$K274</f>
        <v>9.3913311237822997E-2</v>
      </c>
      <c r="D274" s="22">
        <f>+'4.2.1.2.2'!D274/'4.2.1.2.2'!$K274</f>
        <v>3.5237551177101152E-2</v>
      </c>
      <c r="E274" s="50">
        <f>+'4.2.1.2.2'!E274/'4.2.1.2.2'!$K274</f>
        <v>6.3703690525462098E-2</v>
      </c>
      <c r="F274" s="22">
        <f>+'4.2.1.2.2'!F274/'4.2.1.2.2'!$K274</f>
        <v>0.44230139867382418</v>
      </c>
      <c r="G274" s="22">
        <f>+'4.2.1.2.2'!G274/'4.2.1.2.2'!$K274</f>
        <v>0.14567998260937651</v>
      </c>
      <c r="H274" s="22">
        <f>+'4.2.1.2.2'!H274/'4.2.1.2.2'!$K274</f>
        <v>0.17127863963477857</v>
      </c>
      <c r="I274" s="22">
        <f>+'4.2.1.2.2'!I274/'4.2.1.2.2'!$K274</f>
        <v>4.5653946428971241E-2</v>
      </c>
      <c r="J274" s="26">
        <f>+'4.2.1.2.2'!J274/'4.2.1.2.2'!$K274</f>
        <v>2.2314797126632203E-3</v>
      </c>
      <c r="K274" s="107">
        <f t="shared" si="4"/>
        <v>1</v>
      </c>
    </row>
    <row r="275" spans="1:11" ht="15" thickBot="1">
      <c r="A275" s="261"/>
      <c r="B275" s="11" t="s">
        <v>12</v>
      </c>
      <c r="C275" s="47">
        <f>+'4.2.1.2.2'!C275/'4.2.1.2.2'!$K275</f>
        <v>9.0188695739667743E-2</v>
      </c>
      <c r="D275" s="47">
        <f>+'4.2.1.2.2'!D275/'4.2.1.2.2'!$K275</f>
        <v>3.9676168551232974E-2</v>
      </c>
      <c r="E275" s="51">
        <f>+'4.2.1.2.2'!E275/'4.2.1.2.2'!$K275</f>
        <v>8.3464456911285095E-2</v>
      </c>
      <c r="F275" s="47">
        <f>+'4.2.1.2.2'!F275/'4.2.1.2.2'!$K275</f>
        <v>0.43119593506954507</v>
      </c>
      <c r="G275" s="47">
        <f>+'4.2.1.2.2'!G275/'4.2.1.2.2'!$K275</f>
        <v>0.13678537555088624</v>
      </c>
      <c r="H275" s="47">
        <f>+'4.2.1.2.2'!H275/'4.2.1.2.2'!$K275</f>
        <v>0.17468144704449862</v>
      </c>
      <c r="I275" s="47">
        <f>+'4.2.1.2.2'!I275/'4.2.1.2.2'!$K275</f>
        <v>4.2208906348562884E-2</v>
      </c>
      <c r="J275" s="48">
        <f>+'4.2.1.2.2'!J275/'4.2.1.2.2'!$K275</f>
        <v>1.7990147843213982E-3</v>
      </c>
      <c r="K275" s="108">
        <f t="shared" si="4"/>
        <v>1</v>
      </c>
    </row>
    <row r="276" spans="1:11">
      <c r="A276" s="251">
        <v>2015</v>
      </c>
      <c r="B276" s="9" t="s">
        <v>1</v>
      </c>
      <c r="C276" s="22">
        <f>+'4.2.1.2.2'!C276/'4.2.1.2.2'!$K276</f>
        <v>9.169854587353761E-2</v>
      </c>
      <c r="D276" s="22">
        <f>+'4.2.1.2.2'!D276/'4.2.1.2.2'!$K276</f>
        <v>4.219118263374956E-2</v>
      </c>
      <c r="E276" s="50">
        <f>+'4.2.1.2.2'!E276/'4.2.1.2.2'!$K276</f>
        <v>8.7719057144792986E-2</v>
      </c>
      <c r="F276" s="22">
        <f>+'4.2.1.2.2'!F276/'4.2.1.2.2'!$K276</f>
        <v>0.4278414280268239</v>
      </c>
      <c r="G276" s="22">
        <f>+'4.2.1.2.2'!G276/'4.2.1.2.2'!$K276</f>
        <v>0.14051402197607255</v>
      </c>
      <c r="H276" s="22">
        <f>+'4.2.1.2.2'!H276/'4.2.1.2.2'!$K276</f>
        <v>0.16297793941724945</v>
      </c>
      <c r="I276" s="22">
        <f>+'4.2.1.2.2'!I276/'4.2.1.2.2'!$K276</f>
        <v>4.4622083645956691E-2</v>
      </c>
      <c r="J276" s="26">
        <f>+'4.2.1.2.2'!J276/'4.2.1.2.2'!$K276</f>
        <v>2.4357412818172067E-3</v>
      </c>
      <c r="K276" s="107">
        <f t="shared" si="4"/>
        <v>0.99999999999999989</v>
      </c>
    </row>
    <row r="277" spans="1:11">
      <c r="A277" s="252"/>
      <c r="B277" s="10" t="s">
        <v>2</v>
      </c>
      <c r="C277" s="22">
        <f>+'4.2.1.2.2'!C277/'4.2.1.2.2'!$K277</f>
        <v>9.1629451986455099E-2</v>
      </c>
      <c r="D277" s="22">
        <f>+'4.2.1.2.2'!D277/'4.2.1.2.2'!$K277</f>
        <v>4.3901516773718223E-2</v>
      </c>
      <c r="E277" s="50">
        <f>+'4.2.1.2.2'!E277/'4.2.1.2.2'!$K277</f>
        <v>0.10301377034994688</v>
      </c>
      <c r="F277" s="22">
        <f>+'4.2.1.2.2'!F277/'4.2.1.2.2'!$K277</f>
        <v>0.41970546246087048</v>
      </c>
      <c r="G277" s="22">
        <f>+'4.2.1.2.2'!G277/'4.2.1.2.2'!$K277</f>
        <v>0.14219714237670003</v>
      </c>
      <c r="H277" s="22">
        <f>+'4.2.1.2.2'!H277/'4.2.1.2.2'!$K277</f>
        <v>0.14913948128270807</v>
      </c>
      <c r="I277" s="22">
        <f>+'4.2.1.2.2'!I277/'4.2.1.2.2'!$K277</f>
        <v>4.7489428826366628E-2</v>
      </c>
      <c r="J277" s="26">
        <f>+'4.2.1.2.2'!J277/'4.2.1.2.2'!$K277</f>
        <v>2.9237459432346039E-3</v>
      </c>
      <c r="K277" s="107">
        <f t="shared" si="4"/>
        <v>1</v>
      </c>
    </row>
    <row r="278" spans="1:11">
      <c r="A278" s="252"/>
      <c r="B278" s="12" t="s">
        <v>3</v>
      </c>
      <c r="C278" s="45">
        <f>+'4.2.1.2.2'!C278/'4.2.1.2.2'!$K278</f>
        <v>8.4770590361774006E-2</v>
      </c>
      <c r="D278" s="45">
        <f>+'4.2.1.2.2'!D278/'4.2.1.2.2'!$K278</f>
        <v>4.0066450786044018E-2</v>
      </c>
      <c r="E278" s="49">
        <f>+'4.2.1.2.2'!E278/'4.2.1.2.2'!$K278</f>
        <v>0.11418598322767345</v>
      </c>
      <c r="F278" s="45">
        <f>+'4.2.1.2.2'!F278/'4.2.1.2.2'!$K278</f>
        <v>0.40908265836202745</v>
      </c>
      <c r="G278" s="45">
        <f>+'4.2.1.2.2'!G278/'4.2.1.2.2'!$K278</f>
        <v>0.13956283561718053</v>
      </c>
      <c r="H278" s="45">
        <f>+'4.2.1.2.2'!H278/'4.2.1.2.2'!$K278</f>
        <v>0.15716583525384237</v>
      </c>
      <c r="I278" s="45">
        <f>+'4.2.1.2.2'!I278/'4.2.1.2.2'!$K278</f>
        <v>5.2874656902552823E-2</v>
      </c>
      <c r="J278" s="46">
        <f>+'4.2.1.2.2'!J278/'4.2.1.2.2'!$K278</f>
        <v>2.2909894889053296E-3</v>
      </c>
      <c r="K278" s="106">
        <f t="shared" si="4"/>
        <v>0.99999999999999989</v>
      </c>
    </row>
    <row r="279" spans="1:11">
      <c r="A279" s="252"/>
      <c r="B279" s="12" t="s">
        <v>4</v>
      </c>
      <c r="C279" s="45">
        <f>+'4.2.1.2.2'!C279/'4.2.1.2.2'!$K279</f>
        <v>7.9985309856597103E-2</v>
      </c>
      <c r="D279" s="45">
        <f>+'4.2.1.2.2'!D279/'4.2.1.2.2'!$K279</f>
        <v>3.7618282747993961E-2</v>
      </c>
      <c r="E279" s="49">
        <f>+'4.2.1.2.2'!E279/'4.2.1.2.2'!$K279</f>
        <v>0.11187619039724699</v>
      </c>
      <c r="F279" s="45">
        <f>+'4.2.1.2.2'!F279/'4.2.1.2.2'!$K279</f>
        <v>0.39653440308413546</v>
      </c>
      <c r="G279" s="45">
        <f>+'4.2.1.2.2'!G279/'4.2.1.2.2'!$K279</f>
        <v>0.13843703012212397</v>
      </c>
      <c r="H279" s="45">
        <f>+'4.2.1.2.2'!H279/'4.2.1.2.2'!$K279</f>
        <v>0.1818929048539196</v>
      </c>
      <c r="I279" s="45">
        <f>+'4.2.1.2.2'!I279/'4.2.1.2.2'!$K279</f>
        <v>5.1526513742757941E-2</v>
      </c>
      <c r="J279" s="46">
        <f>+'4.2.1.2.2'!J279/'4.2.1.2.2'!$K279</f>
        <v>2.1293651952249771E-3</v>
      </c>
      <c r="K279" s="106">
        <f t="shared" si="4"/>
        <v>1</v>
      </c>
    </row>
    <row r="280" spans="1:11">
      <c r="A280" s="252"/>
      <c r="B280" s="10" t="s">
        <v>5</v>
      </c>
      <c r="C280" s="22">
        <f>+'4.2.1.2.2'!C280/'4.2.1.2.2'!$K280</f>
        <v>7.9752821736610552E-2</v>
      </c>
      <c r="D280" s="22">
        <f>+'4.2.1.2.2'!D280/'4.2.1.2.2'!$K280</f>
        <v>3.6955978323960588E-2</v>
      </c>
      <c r="E280" s="50">
        <f>+'4.2.1.2.2'!E280/'4.2.1.2.2'!$K280</f>
        <v>0.11066851184291886</v>
      </c>
      <c r="F280" s="22">
        <f>+'4.2.1.2.2'!F280/'4.2.1.2.2'!$K280</f>
        <v>0.39799381123196936</v>
      </c>
      <c r="G280" s="22">
        <f>+'4.2.1.2.2'!G280/'4.2.1.2.2'!$K280</f>
        <v>0.13733386843588452</v>
      </c>
      <c r="H280" s="22">
        <f>+'4.2.1.2.2'!H280/'4.2.1.2.2'!$K280</f>
        <v>0.17931090914261394</v>
      </c>
      <c r="I280" s="22">
        <f>+'4.2.1.2.2'!I280/'4.2.1.2.2'!$K280</f>
        <v>5.5936120461204906E-2</v>
      </c>
      <c r="J280" s="26">
        <f>+'4.2.1.2.2'!J280/'4.2.1.2.2'!$K280</f>
        <v>2.0479788248372859E-3</v>
      </c>
      <c r="K280" s="107">
        <f t="shared" si="4"/>
        <v>0.99999999999999989</v>
      </c>
    </row>
    <row r="281" spans="1:11">
      <c r="A281" s="252"/>
      <c r="B281" s="10" t="s">
        <v>6</v>
      </c>
      <c r="C281" s="22">
        <f>+'4.2.1.2.2'!C281/'4.2.1.2.2'!$K281</f>
        <v>8.1000773217965089E-2</v>
      </c>
      <c r="D281" s="22">
        <f>+'4.2.1.2.2'!D281/'4.2.1.2.2'!$K281</f>
        <v>3.7493887144834363E-2</v>
      </c>
      <c r="E281" s="50">
        <f>+'4.2.1.2.2'!E281/'4.2.1.2.2'!$K281</f>
        <v>0.1214479284379517</v>
      </c>
      <c r="F281" s="22">
        <f>+'4.2.1.2.2'!F281/'4.2.1.2.2'!$K281</f>
        <v>0.39812790132730819</v>
      </c>
      <c r="G281" s="22">
        <f>+'4.2.1.2.2'!G281/'4.2.1.2.2'!$K281</f>
        <v>0.14192094808407071</v>
      </c>
      <c r="H281" s="22">
        <f>+'4.2.1.2.2'!H281/'4.2.1.2.2'!$K281</f>
        <v>0.15786848738594783</v>
      </c>
      <c r="I281" s="22">
        <f>+'4.2.1.2.2'!I281/'4.2.1.2.2'!$K281</f>
        <v>6.0319846098650022E-2</v>
      </c>
      <c r="J281" s="26">
        <f>+'4.2.1.2.2'!J281/'4.2.1.2.2'!$K281</f>
        <v>1.8202283032721293E-3</v>
      </c>
      <c r="K281" s="107">
        <f t="shared" si="4"/>
        <v>1.0000000000000002</v>
      </c>
    </row>
    <row r="282" spans="1:11">
      <c r="A282" s="252"/>
      <c r="B282" s="10" t="s">
        <v>7</v>
      </c>
      <c r="C282" s="22">
        <f>+'4.2.1.2.2'!C282/'4.2.1.2.2'!$K282</f>
        <v>7.7607140384677087E-2</v>
      </c>
      <c r="D282" s="22">
        <f>+'4.2.1.2.2'!D282/'4.2.1.2.2'!$K282</f>
        <v>3.6251804598496883E-2</v>
      </c>
      <c r="E282" s="50">
        <f>+'4.2.1.2.2'!E282/'4.2.1.2.2'!$K282</f>
        <v>0.13862419943367266</v>
      </c>
      <c r="F282" s="22">
        <f>+'4.2.1.2.2'!F282/'4.2.1.2.2'!$K282</f>
        <v>0.37720794209075081</v>
      </c>
      <c r="G282" s="22">
        <f>+'4.2.1.2.2'!G282/'4.2.1.2.2'!$K282</f>
        <v>0.14372837225637708</v>
      </c>
      <c r="H282" s="22">
        <f>+'4.2.1.2.2'!H282/'4.2.1.2.2'!$K282</f>
        <v>0.16758676003019063</v>
      </c>
      <c r="I282" s="22">
        <f>+'4.2.1.2.2'!I282/'4.2.1.2.2'!$K282</f>
        <v>5.681863848425546E-2</v>
      </c>
      <c r="J282" s="26">
        <f>+'4.2.1.2.2'!J282/'4.2.1.2.2'!$K282</f>
        <v>2.1751427215793676E-3</v>
      </c>
      <c r="K282" s="107">
        <f t="shared" si="4"/>
        <v>0.99999999999999989</v>
      </c>
    </row>
    <row r="283" spans="1:11">
      <c r="A283" s="252"/>
      <c r="B283" s="10" t="s">
        <v>8</v>
      </c>
      <c r="C283" s="22">
        <f>+'4.2.1.2.2'!C283/'4.2.1.2.2'!$K283</f>
        <v>7.5148800159304474E-2</v>
      </c>
      <c r="D283" s="22">
        <f>+'4.2.1.2.2'!D283/'4.2.1.2.2'!$K283</f>
        <v>3.6623831970241195E-2</v>
      </c>
      <c r="E283" s="50">
        <f>+'4.2.1.2.2'!E283/'4.2.1.2.2'!$K283</f>
        <v>0.1366592933423246</v>
      </c>
      <c r="F283" s="22">
        <f>+'4.2.1.2.2'!F283/'4.2.1.2.2'!$K283</f>
        <v>0.38113633801997232</v>
      </c>
      <c r="G283" s="22">
        <f>+'4.2.1.2.2'!G283/'4.2.1.2.2'!$K283</f>
        <v>0.14232263047304558</v>
      </c>
      <c r="H283" s="22">
        <f>+'4.2.1.2.2'!H283/'4.2.1.2.2'!$K283</f>
        <v>0.16674021293300606</v>
      </c>
      <c r="I283" s="22">
        <f>+'4.2.1.2.2'!I283/'4.2.1.2.2'!$K283</f>
        <v>5.9376254974101629E-2</v>
      </c>
      <c r="J283" s="26">
        <f>+'4.2.1.2.2'!J283/'4.2.1.2.2'!$K283</f>
        <v>1.9926381280041595E-3</v>
      </c>
      <c r="K283" s="107">
        <f t="shared" si="4"/>
        <v>1</v>
      </c>
    </row>
    <row r="284" spans="1:11">
      <c r="A284" s="252"/>
      <c r="B284" s="12" t="s">
        <v>9</v>
      </c>
      <c r="C284" s="45">
        <f>+'4.2.1.2.2'!C284/'4.2.1.2.2'!$K284</f>
        <v>7.5690325785283896E-2</v>
      </c>
      <c r="D284" s="45">
        <f>+'4.2.1.2.2'!D284/'4.2.1.2.2'!$K284</f>
        <v>3.4404465626270003E-2</v>
      </c>
      <c r="E284" s="49">
        <f>+'4.2.1.2.2'!E284/'4.2.1.2.2'!$K284</f>
        <v>0.14060953959657274</v>
      </c>
      <c r="F284" s="45">
        <f>+'4.2.1.2.2'!F284/'4.2.1.2.2'!$K284</f>
        <v>0.37039358729774641</v>
      </c>
      <c r="G284" s="45">
        <f>+'4.2.1.2.2'!G284/'4.2.1.2.2'!$K284</f>
        <v>0.14326807373763664</v>
      </c>
      <c r="H284" s="45">
        <f>+'4.2.1.2.2'!H284/'4.2.1.2.2'!$K284</f>
        <v>0.17388359180455318</v>
      </c>
      <c r="I284" s="45">
        <f>+'4.2.1.2.2'!I284/'4.2.1.2.2'!$K284</f>
        <v>6.0019127718971652E-2</v>
      </c>
      <c r="J284" s="46">
        <f>+'4.2.1.2.2'!J284/'4.2.1.2.2'!$K284</f>
        <v>1.7312884329654978E-3</v>
      </c>
      <c r="K284" s="106">
        <f t="shared" si="4"/>
        <v>1</v>
      </c>
    </row>
    <row r="285" spans="1:11">
      <c r="A285" s="252"/>
      <c r="B285" s="12" t="s">
        <v>10</v>
      </c>
      <c r="C285" s="45">
        <f>+'4.2.1.2.2'!C285/'4.2.1.2.2'!$K285</f>
        <v>8.0228954626304499E-2</v>
      </c>
      <c r="D285" s="45">
        <f>+'4.2.1.2.2'!D285/'4.2.1.2.2'!$K285</f>
        <v>2.9065196306191674E-2</v>
      </c>
      <c r="E285" s="49">
        <f>+'4.2.1.2.2'!E285/'4.2.1.2.2'!$K285</f>
        <v>0.14042673305475223</v>
      </c>
      <c r="F285" s="45">
        <f>+'4.2.1.2.2'!F285/'4.2.1.2.2'!$K285</f>
        <v>0.37192907785309859</v>
      </c>
      <c r="G285" s="45">
        <f>+'4.2.1.2.2'!G285/'4.2.1.2.2'!$K285</f>
        <v>0.1498354863870355</v>
      </c>
      <c r="H285" s="45">
        <f>+'4.2.1.2.2'!H285/'4.2.1.2.2'!$K285</f>
        <v>0.16656358540429894</v>
      </c>
      <c r="I285" s="45">
        <f>+'4.2.1.2.2'!I285/'4.2.1.2.2'!$K285</f>
        <v>6.0133951327144511E-2</v>
      </c>
      <c r="J285" s="46">
        <f>+'4.2.1.2.2'!J285/'4.2.1.2.2'!$K285</f>
        <v>1.8170150411740763E-3</v>
      </c>
      <c r="K285" s="106">
        <f t="shared" si="4"/>
        <v>1</v>
      </c>
    </row>
    <row r="286" spans="1:11">
      <c r="A286" s="252"/>
      <c r="B286" s="10" t="s">
        <v>11</v>
      </c>
      <c r="C286" s="22">
        <f>+'4.2.1.2.2'!C286/'4.2.1.2.2'!$K286</f>
        <v>7.7632345615712875E-2</v>
      </c>
      <c r="D286" s="22">
        <f>+'4.2.1.2.2'!D286/'4.2.1.2.2'!$K286</f>
        <v>2.9381464660886432E-2</v>
      </c>
      <c r="E286" s="50">
        <f>+'4.2.1.2.2'!E286/'4.2.1.2.2'!$K286</f>
        <v>0.14097190995302034</v>
      </c>
      <c r="F286" s="22">
        <f>+'4.2.1.2.2'!F286/'4.2.1.2.2'!$K286</f>
        <v>0.37084900722029118</v>
      </c>
      <c r="G286" s="22">
        <f>+'4.2.1.2.2'!G286/'4.2.1.2.2'!$K286</f>
        <v>0.14998171590201595</v>
      </c>
      <c r="H286" s="22">
        <f>+'4.2.1.2.2'!H286/'4.2.1.2.2'!$K286</f>
        <v>0.16833386294801891</v>
      </c>
      <c r="I286" s="22">
        <f>+'4.2.1.2.2'!I286/'4.2.1.2.2'!$K286</f>
        <v>6.0907799957649181E-2</v>
      </c>
      <c r="J286" s="26">
        <f>+'4.2.1.2.2'!J286/'4.2.1.2.2'!$K286</f>
        <v>1.9418937424051463E-3</v>
      </c>
      <c r="K286" s="107">
        <f t="shared" si="4"/>
        <v>1</v>
      </c>
    </row>
    <row r="287" spans="1:11" ht="15" thickBot="1">
      <c r="A287" s="252"/>
      <c r="B287" s="115" t="s">
        <v>12</v>
      </c>
      <c r="C287" s="118">
        <f>+'4.2.1.2.2'!C287/'4.2.1.2.2'!$K287</f>
        <v>7.8007675452903366E-2</v>
      </c>
      <c r="D287" s="118">
        <f>+'4.2.1.2.2'!D287/'4.2.1.2.2'!$K287</f>
        <v>3.0103594539964418E-2</v>
      </c>
      <c r="E287" s="124">
        <f>+'4.2.1.2.2'!E287/'4.2.1.2.2'!$K287</f>
        <v>0.14585609894913226</v>
      </c>
      <c r="F287" s="118">
        <f>+'4.2.1.2.2'!F287/'4.2.1.2.2'!$K287</f>
        <v>0.37801045042151038</v>
      </c>
      <c r="G287" s="118">
        <f>+'4.2.1.2.2'!G287/'4.2.1.2.2'!$K287</f>
        <v>0.14188804085929935</v>
      </c>
      <c r="H287" s="118">
        <f>+'4.2.1.2.2'!H287/'4.2.1.2.2'!$K287</f>
        <v>0.16666483506487087</v>
      </c>
      <c r="I287" s="118">
        <f>+'4.2.1.2.2'!I287/'4.2.1.2.2'!$K287</f>
        <v>5.7805536448293789E-2</v>
      </c>
      <c r="J287" s="119">
        <f>+'4.2.1.2.2'!J287/'4.2.1.2.2'!$K287</f>
        <v>1.6637682640255826E-3</v>
      </c>
      <c r="K287" s="125">
        <f t="shared" si="4"/>
        <v>0.99999999999999989</v>
      </c>
    </row>
    <row r="288" spans="1:11">
      <c r="A288" s="251">
        <v>2016</v>
      </c>
      <c r="B288" s="57" t="s">
        <v>1</v>
      </c>
      <c r="C288" s="31">
        <f>+'4.2.1.2.2'!C288/'4.2.1.2.2'!$K288</f>
        <v>7.9222362221151366E-2</v>
      </c>
      <c r="D288" s="31">
        <f>+'4.2.1.2.2'!D288/'4.2.1.2.2'!$K288</f>
        <v>3.0597729198126991E-2</v>
      </c>
      <c r="E288" s="31">
        <f>+'4.2.1.2.2'!E288/'4.2.1.2.2'!$K288</f>
        <v>0.14114916678933634</v>
      </c>
      <c r="F288" s="31">
        <f>+'4.2.1.2.2'!F288/'4.2.1.2.2'!$K288</f>
        <v>0.3741831458517883</v>
      </c>
      <c r="G288" s="31">
        <f>+'4.2.1.2.2'!G288/'4.2.1.2.2'!$K288</f>
        <v>0.14480871686987543</v>
      </c>
      <c r="H288" s="31">
        <f>+'4.2.1.2.2'!H288/'4.2.1.2.2'!$K288</f>
        <v>0.17161036514750264</v>
      </c>
      <c r="I288" s="31">
        <f>+'4.2.1.2.2'!I288/'4.2.1.2.2'!$K288</f>
        <v>5.5978208228057248E-2</v>
      </c>
      <c r="J288" s="143">
        <f>+'4.2.1.2.2'!J288/'4.2.1.2.2'!$K288</f>
        <v>2.4503056941616555E-3</v>
      </c>
      <c r="K288" s="210">
        <f t="shared" si="4"/>
        <v>0.99999999999999989</v>
      </c>
    </row>
    <row r="289" spans="1:11">
      <c r="A289" s="252"/>
      <c r="B289" s="110" t="s">
        <v>2</v>
      </c>
      <c r="C289" s="45">
        <f>+'4.2.1.2.2'!C289/'4.2.1.2.2'!$K289</f>
        <v>7.41861600276532E-2</v>
      </c>
      <c r="D289" s="45">
        <f>+'4.2.1.2.2'!D289/'4.2.1.2.2'!$K289</f>
        <v>2.8472558789227682E-2</v>
      </c>
      <c r="E289" s="45">
        <f>+'4.2.1.2.2'!E289/'4.2.1.2.2'!$K289</f>
        <v>0.15344085084542014</v>
      </c>
      <c r="F289" s="45">
        <f>+'4.2.1.2.2'!F289/'4.2.1.2.2'!$K289</f>
        <v>0.36491389577503036</v>
      </c>
      <c r="G289" s="45">
        <f>+'4.2.1.2.2'!G289/'4.2.1.2.2'!$K289</f>
        <v>0.14024255577444833</v>
      </c>
      <c r="H289" s="45">
        <f>+'4.2.1.2.2'!H289/'4.2.1.2.2'!$K289</f>
        <v>0.17667336535193323</v>
      </c>
      <c r="I289" s="45">
        <f>+'4.2.1.2.2'!I289/'4.2.1.2.2'!$K289</f>
        <v>5.9931620484704302E-2</v>
      </c>
      <c r="J289" s="146">
        <f>+'4.2.1.2.2'!J289/'4.2.1.2.2'!$K289</f>
        <v>2.1389929515827429E-3</v>
      </c>
      <c r="K289" s="211">
        <f t="shared" si="4"/>
        <v>1</v>
      </c>
    </row>
    <row r="290" spans="1:11">
      <c r="A290" s="252"/>
      <c r="B290" s="58" t="s">
        <v>3</v>
      </c>
      <c r="C290" s="45">
        <f>+'4.2.1.2.2'!C290/'4.2.1.2.2'!$K290</f>
        <v>7.3947296743528651E-2</v>
      </c>
      <c r="D290" s="22">
        <f>+'4.2.1.2.2'!D290/'4.2.1.2.2'!$K290</f>
        <v>2.8314721069606023E-2</v>
      </c>
      <c r="E290" s="22">
        <f>+'4.2.1.2.2'!E290/'4.2.1.2.2'!$K290</f>
        <v>0.15051524602459879</v>
      </c>
      <c r="F290" s="22">
        <f>+'4.2.1.2.2'!F290/'4.2.1.2.2'!$K290</f>
        <v>0.37165324833283031</v>
      </c>
      <c r="G290" s="22">
        <f>+'4.2.1.2.2'!G290/'4.2.1.2.2'!$K290</f>
        <v>0.13799082432983992</v>
      </c>
      <c r="H290" s="22">
        <f>+'4.2.1.2.2'!H290/'4.2.1.2.2'!$K290</f>
        <v>0.17684217242047767</v>
      </c>
      <c r="I290" s="22">
        <f>+'4.2.1.2.2'!I290/'4.2.1.2.2'!$K290</f>
        <v>5.8633235752886724E-2</v>
      </c>
      <c r="J290" s="147">
        <f>+'4.2.1.2.2'!J290/'4.2.1.2.2'!$K290</f>
        <v>2.1032553262319634E-3</v>
      </c>
      <c r="K290" s="212">
        <f t="shared" si="4"/>
        <v>1</v>
      </c>
    </row>
    <row r="291" spans="1:11">
      <c r="A291" s="252"/>
      <c r="B291" s="58" t="s">
        <v>4</v>
      </c>
      <c r="C291" s="45">
        <f>+'4.2.1.2.2'!C291/'4.2.1.2.2'!$K291</f>
        <v>6.6677282983196459E-2</v>
      </c>
      <c r="D291" s="22">
        <f>+'4.2.1.2.2'!D291/'4.2.1.2.2'!$K291</f>
        <v>2.5649507077192397E-2</v>
      </c>
      <c r="E291" s="22">
        <f>+'4.2.1.2.2'!E291/'4.2.1.2.2'!$K291</f>
        <v>0.1462134593776151</v>
      </c>
      <c r="F291" s="22">
        <f>+'4.2.1.2.2'!F291/'4.2.1.2.2'!$K291</f>
        <v>0.38105466801485566</v>
      </c>
      <c r="G291" s="22">
        <f>+'4.2.1.2.2'!G291/'4.2.1.2.2'!$K291</f>
        <v>0.138796020116352</v>
      </c>
      <c r="H291" s="22">
        <f>+'4.2.1.2.2'!H291/'4.2.1.2.2'!$K291</f>
        <v>0.18238787003606413</v>
      </c>
      <c r="I291" s="22">
        <f>+'4.2.1.2.2'!I291/'4.2.1.2.2'!$K291</f>
        <v>5.7731260521527987E-2</v>
      </c>
      <c r="J291" s="147">
        <f>+'4.2.1.2.2'!J291/'4.2.1.2.2'!$K291</f>
        <v>1.489931873196258E-3</v>
      </c>
      <c r="K291" s="212">
        <f t="shared" si="4"/>
        <v>1.0000000000000002</v>
      </c>
    </row>
    <row r="292" spans="1:11">
      <c r="A292" s="252"/>
      <c r="B292" s="58" t="s">
        <v>5</v>
      </c>
      <c r="C292" s="45">
        <f>+'4.2.1.2.2'!C292/'4.2.1.2.2'!$K292</f>
        <v>6.4252582029345376E-2</v>
      </c>
      <c r="D292" s="22">
        <f>+'4.2.1.2.2'!D292/'4.2.1.2.2'!$K292</f>
        <v>2.8215697858591286E-2</v>
      </c>
      <c r="E292" s="22">
        <f>+'4.2.1.2.2'!E292/'4.2.1.2.2'!$K292</f>
        <v>0.14897121005915043</v>
      </c>
      <c r="F292" s="22">
        <f>+'4.2.1.2.2'!F292/'4.2.1.2.2'!$K292</f>
        <v>0.38195131541798405</v>
      </c>
      <c r="G292" s="22">
        <f>+'4.2.1.2.2'!G292/'4.2.1.2.2'!$K292</f>
        <v>0.14225403452063112</v>
      </c>
      <c r="H292" s="22">
        <f>+'4.2.1.2.2'!H292/'4.2.1.2.2'!$K292</f>
        <v>0.17434284896380506</v>
      </c>
      <c r="I292" s="22">
        <f>+'4.2.1.2.2'!I292/'4.2.1.2.2'!$K292</f>
        <v>5.8402592424094943E-2</v>
      </c>
      <c r="J292" s="147">
        <f>+'4.2.1.2.2'!J292/'4.2.1.2.2'!$K292</f>
        <v>1.6097187263977423E-3</v>
      </c>
      <c r="K292" s="212">
        <f t="shared" si="4"/>
        <v>1</v>
      </c>
    </row>
    <row r="293" spans="1:11">
      <c r="A293" s="252"/>
      <c r="B293" s="58" t="s">
        <v>6</v>
      </c>
      <c r="C293" s="45">
        <f>+'4.2.1.2.2'!C293/'4.2.1.2.2'!$K293</f>
        <v>6.4529379998062408E-2</v>
      </c>
      <c r="D293" s="22">
        <f>+'4.2.1.2.2'!D293/'4.2.1.2.2'!$K293</f>
        <v>2.6842281742625044E-2</v>
      </c>
      <c r="E293" s="22">
        <f>+'4.2.1.2.2'!E293/'4.2.1.2.2'!$K293</f>
        <v>0.14707823132840567</v>
      </c>
      <c r="F293" s="22">
        <f>+'4.2.1.2.2'!F293/'4.2.1.2.2'!$K293</f>
        <v>0.40073140137382957</v>
      </c>
      <c r="G293" s="22">
        <f>+'4.2.1.2.2'!G293/'4.2.1.2.2'!$K293</f>
        <v>0.14278784022863084</v>
      </c>
      <c r="H293" s="22">
        <f>+'4.2.1.2.2'!H293/'4.2.1.2.2'!$K293</f>
        <v>0.15886382331536375</v>
      </c>
      <c r="I293" s="22">
        <f>+'4.2.1.2.2'!I293/'4.2.1.2.2'!$K293</f>
        <v>5.7487609457386797E-2</v>
      </c>
      <c r="J293" s="147">
        <f>+'4.2.1.2.2'!J293/'4.2.1.2.2'!$K293</f>
        <v>1.6794325556959498E-3</v>
      </c>
      <c r="K293" s="212">
        <f t="shared" si="4"/>
        <v>1.0000000000000002</v>
      </c>
    </row>
    <row r="294" spans="1:11">
      <c r="A294" s="252"/>
      <c r="B294" s="58" t="s">
        <v>7</v>
      </c>
      <c r="C294" s="45">
        <f>+'4.2.1.2.2'!C294/'4.2.1.2.2'!$K294</f>
        <v>6.6669801184209634E-2</v>
      </c>
      <c r="D294" s="22">
        <f>+'4.2.1.2.2'!D294/'4.2.1.2.2'!$K294</f>
        <v>2.754862975120391E-2</v>
      </c>
      <c r="E294" s="22">
        <f>+'4.2.1.2.2'!E294/'4.2.1.2.2'!$K294</f>
        <v>0.15327194394594981</v>
      </c>
      <c r="F294" s="22">
        <f>+'4.2.1.2.2'!F294/'4.2.1.2.2'!$K294</f>
        <v>0.39935691766523934</v>
      </c>
      <c r="G294" s="22">
        <f>+'4.2.1.2.2'!G294/'4.2.1.2.2'!$K294</f>
        <v>0.1477402833076816</v>
      </c>
      <c r="H294" s="22">
        <f>+'4.2.1.2.2'!H294/'4.2.1.2.2'!$K294</f>
        <v>0.14755179616870417</v>
      </c>
      <c r="I294" s="22">
        <f>+'4.2.1.2.2'!I294/'4.2.1.2.2'!$K294</f>
        <v>5.535287524717266E-2</v>
      </c>
      <c r="J294" s="147">
        <f>+'4.2.1.2.2'!J294/'4.2.1.2.2'!$K294</f>
        <v>2.5077527298388454E-3</v>
      </c>
      <c r="K294" s="212">
        <f t="shared" si="4"/>
        <v>1</v>
      </c>
    </row>
    <row r="295" spans="1:11">
      <c r="A295" s="252"/>
      <c r="B295" s="58" t="s">
        <v>8</v>
      </c>
      <c r="C295" s="45">
        <f>+'4.2.1.2.2'!C295/'4.2.1.2.2'!$K295</f>
        <v>6.7001220838252704E-2</v>
      </c>
      <c r="D295" s="22">
        <f>+'4.2.1.2.2'!D295/'4.2.1.2.2'!$K295</f>
        <v>2.7392015603707121E-2</v>
      </c>
      <c r="E295" s="22">
        <f>+'4.2.1.2.2'!E295/'4.2.1.2.2'!$K295</f>
        <v>0.15552892612626112</v>
      </c>
      <c r="F295" s="22">
        <f>+'4.2.1.2.2'!F295/'4.2.1.2.2'!$K295</f>
        <v>0.39229839236863212</v>
      </c>
      <c r="G295" s="22">
        <f>+'4.2.1.2.2'!G295/'4.2.1.2.2'!$K295</f>
        <v>0.14401537447433374</v>
      </c>
      <c r="H295" s="22">
        <f>+'4.2.1.2.2'!H295/'4.2.1.2.2'!$K295</f>
        <v>0.15306616218914335</v>
      </c>
      <c r="I295" s="22">
        <f>+'4.2.1.2.2'!I295/'4.2.1.2.2'!$K295</f>
        <v>5.8514118779796849E-2</v>
      </c>
      <c r="J295" s="147">
        <f>+'4.2.1.2.2'!J295/'4.2.1.2.2'!$K295</f>
        <v>2.1837896198729943E-3</v>
      </c>
      <c r="K295" s="212">
        <f t="shared" si="4"/>
        <v>1</v>
      </c>
    </row>
    <row r="296" spans="1:11">
      <c r="A296" s="252"/>
      <c r="B296" s="58" t="s">
        <v>9</v>
      </c>
      <c r="C296" s="45">
        <f>+'4.2.1.2.2'!C296/'4.2.1.2.2'!$K296</f>
        <v>7.5263951954385247E-2</v>
      </c>
      <c r="D296" s="22">
        <f>+'4.2.1.2.2'!D296/'4.2.1.2.2'!$K296</f>
        <v>2.7625589631400268E-2</v>
      </c>
      <c r="E296" s="22">
        <f>+'4.2.1.2.2'!E296/'4.2.1.2.2'!$K296</f>
        <v>0.15707278415307976</v>
      </c>
      <c r="F296" s="22">
        <f>+'4.2.1.2.2'!F296/'4.2.1.2.2'!$K296</f>
        <v>0.38888029678195218</v>
      </c>
      <c r="G296" s="22">
        <f>+'4.2.1.2.2'!G296/'4.2.1.2.2'!$K296</f>
        <v>0.1423595031061371</v>
      </c>
      <c r="H296" s="22">
        <f>+'4.2.1.2.2'!H296/'4.2.1.2.2'!$K296</f>
        <v>0.1487028349538819</v>
      </c>
      <c r="I296" s="22">
        <f>+'4.2.1.2.2'!I296/'4.2.1.2.2'!$K296</f>
        <v>5.7848111280020875E-2</v>
      </c>
      <c r="J296" s="147">
        <f>+'4.2.1.2.2'!J296/'4.2.1.2.2'!$K296</f>
        <v>2.2469281391426367E-3</v>
      </c>
      <c r="K296" s="212">
        <f t="shared" si="4"/>
        <v>1</v>
      </c>
    </row>
    <row r="297" spans="1:11">
      <c r="A297" s="252"/>
      <c r="B297" s="58" t="s">
        <v>10</v>
      </c>
      <c r="C297" s="45">
        <f>+'4.2.1.2.2'!C297/'4.2.1.2.2'!$K297</f>
        <v>7.6461340376482445E-2</v>
      </c>
      <c r="D297" s="22">
        <f>+'4.2.1.2.2'!D297/'4.2.1.2.2'!$K297</f>
        <v>2.5415988671600828E-2</v>
      </c>
      <c r="E297" s="22">
        <f>+'4.2.1.2.2'!E297/'4.2.1.2.2'!$K297</f>
        <v>0.15784742400928001</v>
      </c>
      <c r="F297" s="22">
        <f>+'4.2.1.2.2'!F297/'4.2.1.2.2'!$K297</f>
        <v>0.39517240427963146</v>
      </c>
      <c r="G297" s="22">
        <f>+'4.2.1.2.2'!G297/'4.2.1.2.2'!$K297</f>
        <v>0.14055040066193608</v>
      </c>
      <c r="H297" s="22">
        <f>+'4.2.1.2.2'!H297/'4.2.1.2.2'!$K297</f>
        <v>0.14642154975861768</v>
      </c>
      <c r="I297" s="22">
        <f>+'4.2.1.2.2'!I297/'4.2.1.2.2'!$K297</f>
        <v>5.5759870036589533E-2</v>
      </c>
      <c r="J297" s="147">
        <f>+'4.2.1.2.2'!J297/'4.2.1.2.2'!$K297</f>
        <v>2.3710222058619464E-3</v>
      </c>
      <c r="K297" s="212">
        <f t="shared" si="4"/>
        <v>1</v>
      </c>
    </row>
    <row r="298" spans="1:11">
      <c r="A298" s="252"/>
      <c r="B298" s="58" t="s">
        <v>11</v>
      </c>
      <c r="C298" s="45">
        <f>+'4.2.1.2.2'!C298/'4.2.1.2.2'!$K298</f>
        <v>7.8493021387812847E-2</v>
      </c>
      <c r="D298" s="22">
        <f>+'4.2.1.2.2'!D298/'4.2.1.2.2'!$K298</f>
        <v>2.785795171222866E-2</v>
      </c>
      <c r="E298" s="22">
        <f>+'4.2.1.2.2'!E298/'4.2.1.2.2'!$K298</f>
        <v>0.15678639944387265</v>
      </c>
      <c r="F298" s="22">
        <f>+'4.2.1.2.2'!F298/'4.2.1.2.2'!$K298</f>
        <v>0.39077123981518103</v>
      </c>
      <c r="G298" s="22">
        <f>+'4.2.1.2.2'!G298/'4.2.1.2.2'!$K298</f>
        <v>0.1445063694267516</v>
      </c>
      <c r="H298" s="22">
        <f>+'4.2.1.2.2'!H298/'4.2.1.2.2'!$K298</f>
        <v>0.14518550064971592</v>
      </c>
      <c r="I298" s="22">
        <f>+'4.2.1.2.2'!I298/'4.2.1.2.2'!$K298</f>
        <v>5.4410944704139756E-2</v>
      </c>
      <c r="J298" s="147">
        <f>+'4.2.1.2.2'!J298/'4.2.1.2.2'!$K298</f>
        <v>1.9885728602975676E-3</v>
      </c>
      <c r="K298" s="212">
        <f t="shared" si="4"/>
        <v>1</v>
      </c>
    </row>
    <row r="299" spans="1:11" ht="15" thickBot="1">
      <c r="A299" s="252"/>
      <c r="B299" s="60" t="s">
        <v>12</v>
      </c>
      <c r="C299" s="118">
        <f>+'4.2.1.2.2'!C299/'4.2.1.2.2'!$K299</f>
        <v>7.1818688306065678E-2</v>
      </c>
      <c r="D299" s="47">
        <f>+'4.2.1.2.2'!D299/'4.2.1.2.2'!$K299</f>
        <v>2.8733708412122406E-2</v>
      </c>
      <c r="E299" s="47">
        <f>+'4.2.1.2.2'!E299/'4.2.1.2.2'!$K299</f>
        <v>0.1580436970318902</v>
      </c>
      <c r="F299" s="47">
        <f>+'4.2.1.2.2'!F299/'4.2.1.2.2'!$K299</f>
        <v>0.39039541004093298</v>
      </c>
      <c r="G299" s="47">
        <f>+'4.2.1.2.2'!G299/'4.2.1.2.2'!$K299</f>
        <v>0.14359031110633366</v>
      </c>
      <c r="H299" s="47">
        <f>+'4.2.1.2.2'!H299/'4.2.1.2.2'!$K299</f>
        <v>0.15142295992995156</v>
      </c>
      <c r="I299" s="47">
        <f>+'4.2.1.2.2'!I299/'4.2.1.2.2'!$K299</f>
        <v>5.4127035244915495E-2</v>
      </c>
      <c r="J299" s="229">
        <f>+'4.2.1.2.2'!J299/'4.2.1.2.2'!$K299</f>
        <v>1.8681899277880191E-3</v>
      </c>
      <c r="K299" s="230">
        <f t="shared" ref="K299" si="5">SUM(C299:J299)</f>
        <v>1</v>
      </c>
    </row>
    <row r="300" spans="1:11">
      <c r="A300" s="246">
        <v>2017</v>
      </c>
      <c r="B300" s="57" t="s">
        <v>1</v>
      </c>
      <c r="C300" s="31">
        <f>+'4.2.1.2.2'!C300/'4.2.1.2.2'!$K300</f>
        <v>7.2859645706747037E-2</v>
      </c>
      <c r="D300" s="31">
        <f>+'4.2.1.2.2'!D300/'4.2.1.2.2'!$K300</f>
        <v>3.0390740042186122E-2</v>
      </c>
      <c r="E300" s="31">
        <f>+'4.2.1.2.2'!E300/'4.2.1.2.2'!$K300</f>
        <v>0.15926551952567886</v>
      </c>
      <c r="F300" s="31">
        <f>+'4.2.1.2.2'!F300/'4.2.1.2.2'!$K300</f>
        <v>0.38146104947836473</v>
      </c>
      <c r="G300" s="31">
        <f>+'4.2.1.2.2'!G300/'4.2.1.2.2'!$K300</f>
        <v>0.1440433400554928</v>
      </c>
      <c r="H300" s="31">
        <f>+'4.2.1.2.2'!H300/'4.2.1.2.2'!$K300</f>
        <v>0.15578095721685578</v>
      </c>
      <c r="I300" s="31">
        <f>+'4.2.1.2.2'!I300/'4.2.1.2.2'!$K300</f>
        <v>5.3885512514147582E-2</v>
      </c>
      <c r="J300" s="143">
        <f>+'4.2.1.2.2'!J300/'4.2.1.2.2'!$K300</f>
        <v>2.3132354605271289E-3</v>
      </c>
      <c r="K300" s="210">
        <f t="shared" ref="K300" si="6">SUM(C300:J300)</f>
        <v>1</v>
      </c>
    </row>
    <row r="301" spans="1:11">
      <c r="A301" s="247"/>
      <c r="B301" s="110" t="s">
        <v>2</v>
      </c>
      <c r="C301" s="45">
        <f>+'4.2.1.2.2'!C301/'4.2.1.2.2'!$K301</f>
        <v>7.4730422939046054E-2</v>
      </c>
      <c r="D301" s="22">
        <f>+'4.2.1.2.2'!D301/'4.2.1.2.2'!$K301</f>
        <v>3.1374430031935789E-2</v>
      </c>
      <c r="E301" s="22">
        <f>+'4.2.1.2.2'!E301/'4.2.1.2.2'!$K301</f>
        <v>0.16370700858177487</v>
      </c>
      <c r="F301" s="22">
        <f>+'4.2.1.2.2'!F301/'4.2.1.2.2'!$K301</f>
        <v>0.37806283355450998</v>
      </c>
      <c r="G301" s="22">
        <f>+'4.2.1.2.2'!G301/'4.2.1.2.2'!$K301</f>
        <v>0.14551744254689084</v>
      </c>
      <c r="H301" s="22">
        <f>+'4.2.1.2.2'!H301/'4.2.1.2.2'!$K301</f>
        <v>0.14909921139829324</v>
      </c>
      <c r="I301" s="22">
        <f>+'4.2.1.2.2'!I301/'4.2.1.2.2'!$K301</f>
        <v>5.4640800589420148E-2</v>
      </c>
      <c r="J301" s="147">
        <f>+'4.2.1.2.2'!J301/'4.2.1.2.2'!$K301</f>
        <v>2.867850358129094E-3</v>
      </c>
      <c r="K301" s="212">
        <f t="shared" ref="K301" si="7">SUM(C301:J301)</f>
        <v>0.99999999999999989</v>
      </c>
    </row>
    <row r="302" spans="1:11">
      <c r="A302" s="247"/>
      <c r="B302" s="110" t="s">
        <v>3</v>
      </c>
      <c r="C302" s="45">
        <f>+'4.2.1.2.2'!C302/'4.2.1.2.2'!$K302</f>
        <v>6.7487404804831522E-2</v>
      </c>
      <c r="D302" s="22">
        <f>+'4.2.1.2.2'!D302/'4.2.1.2.2'!$K302</f>
        <v>2.9815435223795508E-2</v>
      </c>
      <c r="E302" s="22">
        <f>+'4.2.1.2.2'!E302/'4.2.1.2.2'!$K302</f>
        <v>0.16149448960495305</v>
      </c>
      <c r="F302" s="22">
        <f>+'4.2.1.2.2'!F302/'4.2.1.2.2'!$K302</f>
        <v>0.38404559852393488</v>
      </c>
      <c r="G302" s="22">
        <f>+'4.2.1.2.2'!G302/'4.2.1.2.2'!$K302</f>
        <v>0.14241888621020676</v>
      </c>
      <c r="H302" s="22">
        <f>+'4.2.1.2.2'!H302/'4.2.1.2.2'!$K302</f>
        <v>0.157851541798228</v>
      </c>
      <c r="I302" s="22">
        <f>+'4.2.1.2.2'!I302/'4.2.1.2.2'!$K302</f>
        <v>5.4526164355769541E-2</v>
      </c>
      <c r="J302" s="147">
        <f>+'4.2.1.2.2'!J302/'4.2.1.2.2'!$K302</f>
        <v>2.360479478280763E-3</v>
      </c>
      <c r="K302" s="212">
        <f t="shared" ref="K302" si="8">SUM(C302:J302)</f>
        <v>1</v>
      </c>
    </row>
    <row r="303" spans="1:11">
      <c r="A303" s="247"/>
      <c r="B303" s="110" t="s">
        <v>4</v>
      </c>
      <c r="C303" s="45">
        <f>+'4.2.1.2.2'!C303/'4.2.1.2.2'!$K303</f>
        <v>6.8454591710270574E-2</v>
      </c>
      <c r="D303" s="22">
        <f>+'4.2.1.2.2'!D303/'4.2.1.2.2'!$K303</f>
        <v>4.0264472862905236E-2</v>
      </c>
      <c r="E303" s="22">
        <f>+'4.2.1.2.2'!E303/'4.2.1.2.2'!$K303</f>
        <v>0.15424049924240718</v>
      </c>
      <c r="F303" s="22">
        <f>+'4.2.1.2.2'!F303/'4.2.1.2.2'!$K303</f>
        <v>0.38587941883781002</v>
      </c>
      <c r="G303" s="22">
        <f>+'4.2.1.2.2'!G303/'4.2.1.2.2'!$K303</f>
        <v>0.13951322157453075</v>
      </c>
      <c r="H303" s="22">
        <f>+'4.2.1.2.2'!H303/'4.2.1.2.2'!$K303</f>
        <v>0.15561773314336502</v>
      </c>
      <c r="I303" s="22">
        <f>+'4.2.1.2.2'!I303/'4.2.1.2.2'!$K303</f>
        <v>5.3838224878521856E-2</v>
      </c>
      <c r="J303" s="147">
        <f>+'4.2.1.2.2'!J303/'4.2.1.2.2'!$K303</f>
        <v>2.1918377501894105E-3</v>
      </c>
      <c r="K303" s="212">
        <f t="shared" ref="K303" si="9">SUM(C303:J303)</f>
        <v>1</v>
      </c>
    </row>
    <row r="304" spans="1:11">
      <c r="A304" s="247"/>
      <c r="B304" s="110" t="s">
        <v>5</v>
      </c>
      <c r="C304" s="45">
        <f>+'4.2.1.2.2'!C304/'4.2.1.2.2'!$K304</f>
        <v>6.8678730827648735E-2</v>
      </c>
      <c r="D304" s="22">
        <f>+'4.2.1.2.2'!D304/'4.2.1.2.2'!$K304</f>
        <v>3.4520232587566153E-2</v>
      </c>
      <c r="E304" s="22">
        <f>+'4.2.1.2.2'!E304/'4.2.1.2.2'!$K304</f>
        <v>0.15694868430620493</v>
      </c>
      <c r="F304" s="22">
        <f>+'4.2.1.2.2'!F304/'4.2.1.2.2'!$K304</f>
        <v>0.39229406668290301</v>
      </c>
      <c r="G304" s="22">
        <f>+'4.2.1.2.2'!G304/'4.2.1.2.2'!$K304</f>
        <v>0.14019993653624244</v>
      </c>
      <c r="H304" s="22">
        <f>+'4.2.1.2.2'!H304/'4.2.1.2.2'!$K304</f>
        <v>0.14833747782812448</v>
      </c>
      <c r="I304" s="22">
        <f>+'4.2.1.2.2'!I304/'4.2.1.2.2'!$K304</f>
        <v>5.7194269999738465E-2</v>
      </c>
      <c r="J304" s="147">
        <f>+'4.2.1.2.2'!J304/'4.2.1.2.2'!$K304</f>
        <v>1.8266012315718133E-3</v>
      </c>
      <c r="K304" s="212">
        <f t="shared" ref="K304" si="10">SUM(C304:J304)</f>
        <v>1</v>
      </c>
    </row>
    <row r="305" spans="1:11">
      <c r="A305" s="247"/>
      <c r="B305" s="110" t="s">
        <v>6</v>
      </c>
      <c r="C305" s="45">
        <f>+'4.2.1.2.2'!C305/'4.2.1.2.2'!$K305</f>
        <v>6.8323833861102662E-2</v>
      </c>
      <c r="D305" s="22">
        <f>+'4.2.1.2.2'!D305/'4.2.1.2.2'!$K305</f>
        <v>3.4393476249691808E-2</v>
      </c>
      <c r="E305" s="22">
        <f>+'4.2.1.2.2'!E305/'4.2.1.2.2'!$K305</f>
        <v>0.16062253962354614</v>
      </c>
      <c r="F305" s="22">
        <f>+'4.2.1.2.2'!F305/'4.2.1.2.2'!$K305</f>
        <v>0.4062442515117321</v>
      </c>
      <c r="G305" s="22">
        <f>+'4.2.1.2.2'!G305/'4.2.1.2.2'!$K305</f>
        <v>0.14634439418770459</v>
      </c>
      <c r="H305" s="22">
        <f>+'4.2.1.2.2'!H305/'4.2.1.2.2'!$K305</f>
        <v>0.12570972946966688</v>
      </c>
      <c r="I305" s="22">
        <f>+'4.2.1.2.2'!I305/'4.2.1.2.2'!$K305</f>
        <v>5.65501786822259E-2</v>
      </c>
      <c r="J305" s="147">
        <f>+'4.2.1.2.2'!J305/'4.2.1.2.2'!$K305</f>
        <v>1.8115964143299223E-3</v>
      </c>
      <c r="K305" s="212">
        <f t="shared" ref="K305" si="11">SUM(C305:J305)</f>
        <v>1</v>
      </c>
    </row>
    <row r="306" spans="1:11">
      <c r="A306" s="247"/>
      <c r="B306" s="110" t="s">
        <v>7</v>
      </c>
      <c r="C306" s="45">
        <f>+'4.2.1.2.2'!C306/'4.2.1.2.2'!$K306</f>
        <v>6.7326699036119653E-2</v>
      </c>
      <c r="D306" s="22">
        <f>+'4.2.1.2.2'!D306/'4.2.1.2.2'!$K306</f>
        <v>3.7089898385695708E-2</v>
      </c>
      <c r="E306" s="22">
        <f>+'4.2.1.2.2'!E306/'4.2.1.2.2'!$K306</f>
        <v>0.15717304934174464</v>
      </c>
      <c r="F306" s="22">
        <f>+'4.2.1.2.2'!F306/'4.2.1.2.2'!$K306</f>
        <v>0.40058944362894688</v>
      </c>
      <c r="G306" s="22">
        <f>+'4.2.1.2.2'!G306/'4.2.1.2.2'!$K306</f>
        <v>0.14124183410681451</v>
      </c>
      <c r="H306" s="22">
        <f>+'4.2.1.2.2'!H306/'4.2.1.2.2'!$K306</f>
        <v>0.13591035684574243</v>
      </c>
      <c r="I306" s="22">
        <f>+'4.2.1.2.2'!I306/'4.2.1.2.2'!$K306</f>
        <v>5.8586381527473377E-2</v>
      </c>
      <c r="J306" s="147">
        <f>+'4.2.1.2.2'!J306/'4.2.1.2.2'!$K306</f>
        <v>2.082337127462777E-3</v>
      </c>
      <c r="K306" s="212">
        <f t="shared" ref="K306" si="12">SUM(C306:J306)</f>
        <v>1</v>
      </c>
    </row>
    <row r="307" spans="1:11">
      <c r="A307" s="247"/>
      <c r="B307" s="110" t="s">
        <v>8</v>
      </c>
      <c r="C307" s="45">
        <f>+'4.2.1.2.2'!C307/'4.2.1.2.2'!$K307</f>
        <v>7.2130531188663041E-2</v>
      </c>
      <c r="D307" s="22">
        <f>+'4.2.1.2.2'!D307/'4.2.1.2.2'!$K307</f>
        <v>3.4788835545174472E-2</v>
      </c>
      <c r="E307" s="22">
        <f>+'4.2.1.2.2'!E307/'4.2.1.2.2'!$K307</f>
        <v>0.1572739750845204</v>
      </c>
      <c r="F307" s="22">
        <f>+'4.2.1.2.2'!F307/'4.2.1.2.2'!$K307</f>
        <v>0.39112699199305273</v>
      </c>
      <c r="G307" s="22">
        <f>+'4.2.1.2.2'!G307/'4.2.1.2.2'!$K307</f>
        <v>0.12752392459440784</v>
      </c>
      <c r="H307" s="22">
        <f>+'4.2.1.2.2'!H307/'4.2.1.2.2'!$K307</f>
        <v>0.15544058324397614</v>
      </c>
      <c r="I307" s="22">
        <f>+'4.2.1.2.2'!I307/'4.2.1.2.2'!$K307</f>
        <v>5.9811507148101239E-2</v>
      </c>
      <c r="J307" s="147">
        <f>+'4.2.1.2.2'!J307/'4.2.1.2.2'!$K307</f>
        <v>1.9036512021041523E-3</v>
      </c>
      <c r="K307" s="212">
        <f t="shared" ref="K307" si="13">SUM(C307:J307)</f>
        <v>1</v>
      </c>
    </row>
    <row r="308" spans="1:11">
      <c r="A308" s="247"/>
      <c r="B308" s="110" t="s">
        <v>9</v>
      </c>
      <c r="C308" s="45">
        <f>+'4.2.1.2.2'!C308/'4.2.1.2.2'!$K308</f>
        <v>6.895657772014338E-2</v>
      </c>
      <c r="D308" s="22">
        <f>+'4.2.1.2.2'!D308/'4.2.1.2.2'!$K308</f>
        <v>3.4115678975102821E-2</v>
      </c>
      <c r="E308" s="22">
        <f>+'4.2.1.2.2'!E308/'4.2.1.2.2'!$K308</f>
        <v>0.15218510750489903</v>
      </c>
      <c r="F308" s="22">
        <f>+'4.2.1.2.2'!F308/'4.2.1.2.2'!$K308</f>
        <v>0.39210976451367768</v>
      </c>
      <c r="G308" s="22">
        <f>+'4.2.1.2.2'!G308/'4.2.1.2.2'!$K308</f>
        <v>0.12652268834017211</v>
      </c>
      <c r="H308" s="22">
        <f>+'4.2.1.2.2'!H308/'4.2.1.2.2'!$K308</f>
        <v>0.16232545510808671</v>
      </c>
      <c r="I308" s="22">
        <f>+'4.2.1.2.2'!I308/'4.2.1.2.2'!$K308</f>
        <v>6.1575000104407848E-2</v>
      </c>
      <c r="J308" s="147">
        <f>+'4.2.1.2.2'!J308/'4.2.1.2.2'!$K308</f>
        <v>2.2097277335104398E-3</v>
      </c>
      <c r="K308" s="212">
        <f t="shared" ref="K308" si="14">SUM(C308:J308)</f>
        <v>1</v>
      </c>
    </row>
    <row r="309" spans="1:11">
      <c r="A309" s="247"/>
      <c r="B309" s="110" t="s">
        <v>10</v>
      </c>
      <c r="C309" s="45">
        <f>+'4.2.1.2.2'!C309/'4.2.1.2.2'!$K309</f>
        <v>6.4632168690861566E-2</v>
      </c>
      <c r="D309" s="22">
        <f>+'4.2.1.2.2'!D309/'4.2.1.2.2'!$K309</f>
        <v>3.5786970228647554E-2</v>
      </c>
      <c r="E309" s="22">
        <f>+'4.2.1.2.2'!E309/'4.2.1.2.2'!$K309</f>
        <v>0.15541490112399448</v>
      </c>
      <c r="F309" s="22">
        <f>+'4.2.1.2.2'!F309/'4.2.1.2.2'!$K309</f>
        <v>0.38671331186643831</v>
      </c>
      <c r="G309" s="22">
        <f>+'4.2.1.2.2'!G309/'4.2.1.2.2'!$K309</f>
        <v>0.11970866255042065</v>
      </c>
      <c r="H309" s="22">
        <f>+'4.2.1.2.2'!H309/'4.2.1.2.2'!$K309</f>
        <v>0.17485276608922029</v>
      </c>
      <c r="I309" s="22">
        <f>+'4.2.1.2.2'!I309/'4.2.1.2.2'!$K309</f>
        <v>6.0424096232132851E-2</v>
      </c>
      <c r="J309" s="147">
        <f>+'4.2.1.2.2'!J309/'4.2.1.2.2'!$K309</f>
        <v>2.4671232182842872E-3</v>
      </c>
      <c r="K309" s="212">
        <f t="shared" ref="K309" si="15">SUM(C309:J309)</f>
        <v>1</v>
      </c>
    </row>
    <row r="310" spans="1:11">
      <c r="A310" s="247"/>
      <c r="B310" s="110" t="s">
        <v>11</v>
      </c>
      <c r="C310" s="45">
        <f>+'4.2.1.2.2'!C310/'4.2.1.2.2'!$K310</f>
        <v>5.9766695755553809E-2</v>
      </c>
      <c r="D310" s="22">
        <f>+'4.2.1.2.2'!D310/'4.2.1.2.2'!$K310</f>
        <v>3.5892249055791026E-2</v>
      </c>
      <c r="E310" s="22">
        <f>+'4.2.1.2.2'!E310/'4.2.1.2.2'!$K310</f>
        <v>0.1514598663455734</v>
      </c>
      <c r="F310" s="22">
        <f>+'4.2.1.2.2'!F310/'4.2.1.2.2'!$K310</f>
        <v>0.38283362014632827</v>
      </c>
      <c r="G310" s="22">
        <f>+'4.2.1.2.2'!G310/'4.2.1.2.2'!$K310</f>
        <v>0.12953296461667241</v>
      </c>
      <c r="H310" s="22">
        <f>+'4.2.1.2.2'!H310/'4.2.1.2.2'!$K310</f>
        <v>0.17787776725200544</v>
      </c>
      <c r="I310" s="22">
        <f>+'4.2.1.2.2'!I310/'4.2.1.2.2'!$K310</f>
        <v>6.0586027380451324E-2</v>
      </c>
      <c r="J310" s="147">
        <f>+'4.2.1.2.2'!J310/'4.2.1.2.2'!$K310</f>
        <v>2.0508094476243432E-3</v>
      </c>
      <c r="K310" s="212">
        <f t="shared" ref="K310" si="16">SUM(C310:J310)</f>
        <v>1</v>
      </c>
    </row>
    <row r="311" spans="1:11" ht="15" thickBot="1">
      <c r="A311" s="247"/>
      <c r="B311" s="11" t="s">
        <v>12</v>
      </c>
      <c r="C311" s="225">
        <f>+'4.2.1.2.2'!C311/'4.2.1.2.2'!$K311</f>
        <v>6.135161787153675E-2</v>
      </c>
      <c r="D311" s="47">
        <f>+'4.2.1.2.2'!D311/'4.2.1.2.2'!$K311</f>
        <v>3.7033552260708778E-2</v>
      </c>
      <c r="E311" s="47">
        <f>+'4.2.1.2.2'!E311/'4.2.1.2.2'!$K311</f>
        <v>0.15314662997114001</v>
      </c>
      <c r="F311" s="47">
        <f>+'4.2.1.2.2'!F311/'4.2.1.2.2'!$K311</f>
        <v>0.3983286730804807</v>
      </c>
      <c r="G311" s="47">
        <f>+'4.2.1.2.2'!G311/'4.2.1.2.2'!$K311</f>
        <v>0.11684064493365574</v>
      </c>
      <c r="H311" s="47">
        <f>+'4.2.1.2.2'!H311/'4.2.1.2.2'!$K311</f>
        <v>0.17159761246142149</v>
      </c>
      <c r="I311" s="47">
        <f>+'4.2.1.2.2'!I311/'4.2.1.2.2'!$K311</f>
        <v>5.965174605838694E-2</v>
      </c>
      <c r="J311" s="229">
        <f>+'4.2.1.2.2'!J311/'4.2.1.2.2'!$K311</f>
        <v>2.0495233626695807E-3</v>
      </c>
      <c r="K311" s="230">
        <f t="shared" ref="K311" si="17">SUM(C311:J311)</f>
        <v>1</v>
      </c>
    </row>
    <row r="312" spans="1:11">
      <c r="A312" s="246">
        <v>2018</v>
      </c>
      <c r="B312" s="57" t="s">
        <v>1</v>
      </c>
      <c r="C312" s="31">
        <f>+'4.2.1.2.2'!C312/'4.2.1.2.2'!$K312</f>
        <v>6.8401135528416104E-2</v>
      </c>
      <c r="D312" s="31">
        <f>+'4.2.1.2.2'!D312/'4.2.1.2.2'!$K312</f>
        <v>3.9145247549121263E-2</v>
      </c>
      <c r="E312" s="31">
        <f>+'4.2.1.2.2'!E312/'4.2.1.2.2'!$K312</f>
        <v>0.15233351765603928</v>
      </c>
      <c r="F312" s="31">
        <f>+'4.2.1.2.2'!F312/'4.2.1.2.2'!$K312</f>
        <v>0.40203977365882476</v>
      </c>
      <c r="G312" s="31">
        <f>+'4.2.1.2.2'!G312/'4.2.1.2.2'!$K312</f>
        <v>8.874787241193563E-2</v>
      </c>
      <c r="H312" s="31">
        <f>+'4.2.1.2.2'!H312/'4.2.1.2.2'!$K312</f>
        <v>0.17995839022178664</v>
      </c>
      <c r="I312" s="31">
        <f>+'4.2.1.2.2'!I312/'4.2.1.2.2'!$K312</f>
        <v>6.6782991933270419E-2</v>
      </c>
      <c r="J312" s="143">
        <f>+'4.2.1.2.2'!J312/'4.2.1.2.2'!$K312</f>
        <v>2.5910710406059066E-3</v>
      </c>
      <c r="K312" s="210">
        <f t="shared" ref="K312" si="18">SUM(C312:J312)</f>
        <v>0.99999999999999989</v>
      </c>
    </row>
    <row r="313" spans="1:11">
      <c r="A313" s="247"/>
      <c r="B313" s="110" t="s">
        <v>2</v>
      </c>
      <c r="C313" s="45">
        <f>+'4.2.1.2.2'!C313/'4.2.1.2.2'!$K313</f>
        <v>7.3350538286010097E-2</v>
      </c>
      <c r="D313" s="22">
        <f>+'4.2.1.2.2'!D313/'4.2.1.2.2'!$K313</f>
        <v>3.7310891855822599E-2</v>
      </c>
      <c r="E313" s="22">
        <f>+'4.2.1.2.2'!E313/'4.2.1.2.2'!$K313</f>
        <v>0.15806313730954583</v>
      </c>
      <c r="F313" s="22">
        <f>+'4.2.1.2.2'!F313/'4.2.1.2.2'!$K313</f>
        <v>0.40949698828628822</v>
      </c>
      <c r="G313" s="22">
        <f>+'4.2.1.2.2'!G313/'4.2.1.2.2'!$K313</f>
        <v>7.1618551379061951E-2</v>
      </c>
      <c r="H313" s="22">
        <f>+'4.2.1.2.2'!H313/'4.2.1.2.2'!$K313</f>
        <v>0.17722408373806453</v>
      </c>
      <c r="I313" s="22">
        <f>+'4.2.1.2.2'!I313/'4.2.1.2.2'!$K313</f>
        <v>6.9897930206971062E-2</v>
      </c>
      <c r="J313" s="147">
        <f>+'4.2.1.2.2'!J313/'4.2.1.2.2'!$K313</f>
        <v>3.0378789382357126E-3</v>
      </c>
      <c r="K313" s="212">
        <f t="shared" ref="K313" si="19">SUM(C313:J313)</f>
        <v>1</v>
      </c>
    </row>
    <row r="314" spans="1:11">
      <c r="A314" s="247"/>
      <c r="B314" s="110" t="s">
        <v>3</v>
      </c>
      <c r="C314" s="45">
        <f>+'4.2.1.2.2'!C314/'4.2.1.2.2'!$K314</f>
        <v>7.2989932646186889E-2</v>
      </c>
      <c r="D314" s="22">
        <f>+'4.2.1.2.2'!D314/'4.2.1.2.2'!$K314</f>
        <v>3.6993010238342991E-2</v>
      </c>
      <c r="E314" s="22">
        <f>+'4.2.1.2.2'!E314/'4.2.1.2.2'!$K314</f>
        <v>0.14769031618433315</v>
      </c>
      <c r="F314" s="22">
        <f>+'4.2.1.2.2'!F314/'4.2.1.2.2'!$K314</f>
        <v>0.40337408877107267</v>
      </c>
      <c r="G314" s="22">
        <f>+'4.2.1.2.2'!G314/'4.2.1.2.2'!$K314</f>
        <v>8.7938918257296009E-2</v>
      </c>
      <c r="H314" s="22">
        <f>+'4.2.1.2.2'!H314/'4.2.1.2.2'!$K314</f>
        <v>0.18461790748708135</v>
      </c>
      <c r="I314" s="22">
        <f>+'4.2.1.2.2'!I314/'4.2.1.2.2'!$K314</f>
        <v>6.3933470460155517E-2</v>
      </c>
      <c r="J314" s="147">
        <f>+'4.2.1.2.2'!J314/'4.2.1.2.2'!$K314</f>
        <v>2.4623559555314186E-3</v>
      </c>
      <c r="K314" s="212">
        <f t="shared" ref="K314" si="20">SUM(C314:J314)</f>
        <v>1</v>
      </c>
    </row>
    <row r="315" spans="1:11">
      <c r="A315" s="247"/>
      <c r="B315" s="110" t="s">
        <v>4</v>
      </c>
      <c r="C315" s="45">
        <f>+'4.2.1.2.2'!C315/'4.2.1.2.2'!$K315</f>
        <v>7.4034056494434522E-2</v>
      </c>
      <c r="D315" s="22">
        <f>+'4.2.1.2.2'!D315/'4.2.1.2.2'!$K315</f>
        <v>3.8632749577583489E-2</v>
      </c>
      <c r="E315" s="22">
        <f>+'4.2.1.2.2'!E315/'4.2.1.2.2'!$K315</f>
        <v>0.14327698285120097</v>
      </c>
      <c r="F315" s="22">
        <f>+'4.2.1.2.2'!F315/'4.2.1.2.2'!$K315</f>
        <v>0.40082956165334749</v>
      </c>
      <c r="G315" s="22">
        <f>+'4.2.1.2.2'!G315/'4.2.1.2.2'!$K315</f>
        <v>8.8139726527069459E-2</v>
      </c>
      <c r="H315" s="22">
        <f>+'4.2.1.2.2'!H315/'4.2.1.2.2'!$K315</f>
        <v>0.18887487072149922</v>
      </c>
      <c r="I315" s="22">
        <f>+'4.2.1.2.2'!I315/'4.2.1.2.2'!$K315</f>
        <v>6.3590688143963028E-2</v>
      </c>
      <c r="J315" s="147">
        <f>+'4.2.1.2.2'!J315/'4.2.1.2.2'!$K315</f>
        <v>2.6213640309018524E-3</v>
      </c>
      <c r="K315" s="212">
        <f t="shared" ref="K315" si="21">SUM(C315:J315)</f>
        <v>1.0000000000000002</v>
      </c>
    </row>
    <row r="316" spans="1:11">
      <c r="A316" s="247"/>
      <c r="B316" s="110" t="s">
        <v>5</v>
      </c>
      <c r="C316" s="45">
        <f>+'4.2.1.2.2'!C316/'4.2.1.2.2'!$K316</f>
        <v>5.6638897247277178E-2</v>
      </c>
      <c r="D316" s="22">
        <f>+'4.2.1.2.2'!D316/'4.2.1.2.2'!$K316</f>
        <v>3.689457774205486E-2</v>
      </c>
      <c r="E316" s="22">
        <f>+'4.2.1.2.2'!E316/'4.2.1.2.2'!$K316</f>
        <v>0.15104844350014271</v>
      </c>
      <c r="F316" s="22">
        <f>+'4.2.1.2.2'!F316/'4.2.1.2.2'!$K316</f>
        <v>0.40113960415347294</v>
      </c>
      <c r="G316" s="22">
        <f>+'4.2.1.2.2'!G316/'4.2.1.2.2'!$K316</f>
        <v>8.3796784223210144E-2</v>
      </c>
      <c r="H316" s="22">
        <f>+'4.2.1.2.2'!H316/'4.2.1.2.2'!$K316</f>
        <v>0.20292803105044219</v>
      </c>
      <c r="I316" s="22">
        <f>+'4.2.1.2.2'!I316/'4.2.1.2.2'!$K316</f>
        <v>6.490026349261574E-2</v>
      </c>
      <c r="J316" s="147">
        <f>+'4.2.1.2.2'!J316/'4.2.1.2.2'!$K316</f>
        <v>2.653398590784237E-3</v>
      </c>
      <c r="K316" s="212">
        <f t="shared" ref="K316" si="22">SUM(C316:J316)</f>
        <v>1</v>
      </c>
    </row>
    <row r="317" spans="1:11">
      <c r="A317" s="247"/>
      <c r="B317" s="110" t="s">
        <v>6</v>
      </c>
      <c r="C317" s="45">
        <f>+'4.2.1.2.2'!C317/'4.2.1.2.2'!$K317</f>
        <v>1.3880711552854126E-2</v>
      </c>
      <c r="D317" s="22">
        <f>+'4.2.1.2.2'!D317/'4.2.1.2.2'!$K317</f>
        <v>3.9997832023250302E-2</v>
      </c>
      <c r="E317" s="22">
        <f>+'4.2.1.2.2'!E317/'4.2.1.2.2'!$K317</f>
        <v>0.15743059575751539</v>
      </c>
      <c r="F317" s="22">
        <f>+'4.2.1.2.2'!F317/'4.2.1.2.2'!$K317</f>
        <v>0.43338609940416856</v>
      </c>
      <c r="G317" s="22">
        <f>+'4.2.1.2.2'!G317/'4.2.1.2.2'!$K317</f>
        <v>6.877693214308854E-2</v>
      </c>
      <c r="H317" s="22">
        <f>+'4.2.1.2.2'!H317/'4.2.1.2.2'!$K317</f>
        <v>0.20503411870147445</v>
      </c>
      <c r="I317" s="22">
        <f>+'4.2.1.2.2'!I317/'4.2.1.2.2'!$K317</f>
        <v>7.8953793580433376E-2</v>
      </c>
      <c r="J317" s="147">
        <f>+'4.2.1.2.2'!J317/'4.2.1.2.2'!$K317</f>
        <v>2.5399168372152868E-3</v>
      </c>
      <c r="K317" s="212">
        <f t="shared" ref="K317" si="23">SUM(C317:J317)</f>
        <v>1.0000000000000002</v>
      </c>
    </row>
    <row r="318" spans="1:11">
      <c r="A318" s="247"/>
      <c r="B318" s="110" t="s">
        <v>7</v>
      </c>
      <c r="C318" s="45">
        <f>+'4.2.1.2.2'!C318/'4.2.1.2.2'!$K318</f>
        <v>2.7586653244642271E-2</v>
      </c>
      <c r="D318" s="22">
        <f>+'4.2.1.2.2'!D318/'4.2.1.2.2'!$K318</f>
        <v>4.0185209351764326E-2</v>
      </c>
      <c r="E318" s="22">
        <f>+'4.2.1.2.2'!E318/'4.2.1.2.2'!$K318</f>
        <v>0.15039138390249809</v>
      </c>
      <c r="F318" s="22">
        <f>+'4.2.1.2.2'!F318/'4.2.1.2.2'!$K318</f>
        <v>0.42680723173216861</v>
      </c>
      <c r="G318" s="22">
        <f>+'4.2.1.2.2'!G318/'4.2.1.2.2'!$K318</f>
        <v>6.738997945940968E-2</v>
      </c>
      <c r="H318" s="22">
        <f>+'4.2.1.2.2'!H318/'4.2.1.2.2'!$K318</f>
        <v>0.21113547350597889</v>
      </c>
      <c r="I318" s="22">
        <f>+'4.2.1.2.2'!I318/'4.2.1.2.2'!$K318</f>
        <v>7.3552538821551036E-2</v>
      </c>
      <c r="J318" s="147">
        <f>+'4.2.1.2.2'!J318/'4.2.1.2.2'!$K318</f>
        <v>2.9515299819870659E-3</v>
      </c>
      <c r="K318" s="212">
        <f t="shared" ref="K318" si="24">SUM(C318:J318)</f>
        <v>1</v>
      </c>
    </row>
    <row r="319" spans="1:11">
      <c r="A319" s="247"/>
      <c r="B319" s="110" t="s">
        <v>8</v>
      </c>
      <c r="C319" s="45">
        <f>+'4.2.1.2.2'!C319/'4.2.1.2.2'!$K319</f>
        <v>6.2882196274819849E-2</v>
      </c>
      <c r="D319" s="22">
        <f>+'4.2.1.2.2'!D319/'4.2.1.2.2'!$K319</f>
        <v>3.8364817362105431E-2</v>
      </c>
      <c r="E319" s="22">
        <f>+'4.2.1.2.2'!E319/'4.2.1.2.2'!$K319</f>
        <v>0.14905437911660188</v>
      </c>
      <c r="F319" s="22">
        <f>+'4.2.1.2.2'!F319/'4.2.1.2.2'!$K319</f>
        <v>0.40779036888794862</v>
      </c>
      <c r="G319" s="22">
        <f>+'4.2.1.2.2'!G319/'4.2.1.2.2'!$K319</f>
        <v>6.5126365464071675E-2</v>
      </c>
      <c r="H319" s="22">
        <f>+'4.2.1.2.2'!H319/'4.2.1.2.2'!$K319</f>
        <v>0.20436160581465579</v>
      </c>
      <c r="I319" s="22">
        <f>+'4.2.1.2.2'!I319/'4.2.1.2.2'!$K319</f>
        <v>7.0301397869900348E-2</v>
      </c>
      <c r="J319" s="147">
        <f>+'4.2.1.2.2'!J319/'4.2.1.2.2'!$K319</f>
        <v>2.1188692098963961E-3</v>
      </c>
      <c r="K319" s="212">
        <f t="shared" ref="K319" si="25">SUM(C319:J319)</f>
        <v>0.99999999999999989</v>
      </c>
    </row>
    <row r="320" spans="1:11">
      <c r="A320" s="247"/>
      <c r="B320" s="110" t="s">
        <v>9</v>
      </c>
      <c r="C320" s="45">
        <f>+'4.2.1.2.2'!C320/'4.2.1.2.2'!$K320</f>
        <v>6.26529370583888E-2</v>
      </c>
      <c r="D320" s="22">
        <f>+'4.2.1.2.2'!D320/'4.2.1.2.2'!$K320</f>
        <v>3.7645314732754814E-2</v>
      </c>
      <c r="E320" s="22">
        <f>+'4.2.1.2.2'!E320/'4.2.1.2.2'!$K320</f>
        <v>0.14287792121684975</v>
      </c>
      <c r="F320" s="22">
        <f>+'4.2.1.2.2'!F320/'4.2.1.2.2'!$K320</f>
        <v>0.3965236432054548</v>
      </c>
      <c r="G320" s="22">
        <f>+'4.2.1.2.2'!G320/'4.2.1.2.2'!$K320</f>
        <v>6.5399608825816066E-2</v>
      </c>
      <c r="H320" s="22">
        <f>+'4.2.1.2.2'!H320/'4.2.1.2.2'!$K320</f>
        <v>0.22468810211913001</v>
      </c>
      <c r="I320" s="22">
        <f>+'4.2.1.2.2'!I320/'4.2.1.2.2'!$K320</f>
        <v>6.8308579184780269E-2</v>
      </c>
      <c r="J320" s="147">
        <f>+'4.2.1.2.2'!J320/'4.2.1.2.2'!$K320</f>
        <v>1.9038936568254736E-3</v>
      </c>
      <c r="K320" s="212">
        <f t="shared" ref="K320" si="26">SUM(C320:J320)</f>
        <v>1</v>
      </c>
    </row>
    <row r="321" spans="1:11">
      <c r="A321" s="247"/>
      <c r="B321" s="110" t="s">
        <v>10</v>
      </c>
      <c r="C321" s="45">
        <f>+'4.2.1.2.2'!C321/'4.2.1.2.2'!$K321</f>
        <v>6.3904248567843991E-2</v>
      </c>
      <c r="D321" s="22">
        <f>+'4.2.1.2.2'!D321/'4.2.1.2.2'!$K321</f>
        <v>3.6895152325993719E-2</v>
      </c>
      <c r="E321" s="22">
        <f>+'4.2.1.2.2'!E321/'4.2.1.2.2'!$K321</f>
        <v>0.15220322365358868</v>
      </c>
      <c r="F321" s="22">
        <f>+'4.2.1.2.2'!F321/'4.2.1.2.2'!$K321</f>
        <v>0.40504084679857671</v>
      </c>
      <c r="G321" s="22">
        <f>+'4.2.1.2.2'!G321/'4.2.1.2.2'!$K321</f>
        <v>6.5127878171479373E-2</v>
      </c>
      <c r="H321" s="22">
        <f>+'4.2.1.2.2'!H321/'4.2.1.2.2'!$K321</f>
        <v>0.20781122230748331</v>
      </c>
      <c r="I321" s="22">
        <f>+'4.2.1.2.2'!I321/'4.2.1.2.2'!$K321</f>
        <v>6.733827894463161E-2</v>
      </c>
      <c r="J321" s="147">
        <f>+'4.2.1.2.2'!J321/'4.2.1.2.2'!$K321</f>
        <v>1.6791492304026072E-3</v>
      </c>
      <c r="K321" s="212">
        <f t="shared" ref="K321" si="27">SUM(C321:J321)</f>
        <v>0.99999999999999989</v>
      </c>
    </row>
    <row r="322" spans="1:11">
      <c r="A322" s="247"/>
      <c r="B322" s="110" t="s">
        <v>11</v>
      </c>
      <c r="C322" s="45">
        <f>+'4.2.1.2.2'!C322/'4.2.1.2.2'!$K322</f>
        <v>6.5744367526753361E-2</v>
      </c>
      <c r="D322" s="22">
        <f>+'4.2.1.2.2'!D322/'4.2.1.2.2'!$K322</f>
        <v>3.5327684532390387E-2</v>
      </c>
      <c r="E322" s="22">
        <f>+'4.2.1.2.2'!E322/'4.2.1.2.2'!$K322</f>
        <v>0.14968760844523324</v>
      </c>
      <c r="F322" s="22">
        <f>+'4.2.1.2.2'!F322/'4.2.1.2.2'!$K322</f>
        <v>0.40224635475750642</v>
      </c>
      <c r="G322" s="22">
        <f>+'4.2.1.2.2'!G322/'4.2.1.2.2'!$K322</f>
        <v>6.4334181117209066E-2</v>
      </c>
      <c r="H322" s="22">
        <f>+'4.2.1.2.2'!H322/'4.2.1.2.2'!$K322</f>
        <v>0.21162346113425379</v>
      </c>
      <c r="I322" s="22">
        <f>+'4.2.1.2.2'!I322/'4.2.1.2.2'!$K322</f>
        <v>6.9206772153838664E-2</v>
      </c>
      <c r="J322" s="147">
        <f>+'4.2.1.2.2'!J322/'4.2.1.2.2'!$K322</f>
        <v>1.829570332815078E-3</v>
      </c>
      <c r="K322" s="212">
        <f t="shared" ref="K322" si="28">SUM(C322:J322)</f>
        <v>0.99999999999999989</v>
      </c>
    </row>
    <row r="323" spans="1:11" ht="15" thickBot="1">
      <c r="A323" s="247"/>
      <c r="B323" s="116" t="s">
        <v>12</v>
      </c>
      <c r="C323" s="118">
        <f>+'4.2.1.2.2'!C323/'4.2.1.2.2'!$K323</f>
        <v>6.5484115487523961E-2</v>
      </c>
      <c r="D323" s="47">
        <f>+'4.2.1.2.2'!D323/'4.2.1.2.2'!$K323</f>
        <v>3.8049185314539956E-2</v>
      </c>
      <c r="E323" s="47">
        <f>+'4.2.1.2.2'!E323/'4.2.1.2.2'!$K323</f>
        <v>0.14318129457599588</v>
      </c>
      <c r="F323" s="47">
        <f>+'4.2.1.2.2'!F323/'4.2.1.2.2'!$K323</f>
        <v>0.40352119442553175</v>
      </c>
      <c r="G323" s="47">
        <f>+'4.2.1.2.2'!G323/'4.2.1.2.2'!$K323</f>
        <v>6.5062099541611018E-2</v>
      </c>
      <c r="H323" s="47">
        <f>+'4.2.1.2.2'!H323/'4.2.1.2.2'!$K323</f>
        <v>0.21825328887899026</v>
      </c>
      <c r="I323" s="47">
        <f>+'4.2.1.2.2'!I323/'4.2.1.2.2'!$K323</f>
        <v>6.4758152215910192E-2</v>
      </c>
      <c r="J323" s="229">
        <f>+'4.2.1.2.2'!J323/'4.2.1.2.2'!$K323</f>
        <v>1.6906695598969718E-3</v>
      </c>
      <c r="K323" s="230">
        <f t="shared" ref="K323" si="29">SUM(C323:J323)</f>
        <v>0.99999999999999989</v>
      </c>
    </row>
    <row r="324" spans="1:11">
      <c r="A324" s="251">
        <v>2019</v>
      </c>
      <c r="B324" s="110" t="s">
        <v>1</v>
      </c>
      <c r="C324" s="45">
        <f>+'4.2.1.2.2'!C324/'4.2.1.2.2'!$K324</f>
        <v>6.6430574732362663E-2</v>
      </c>
      <c r="D324" s="45">
        <f>+'4.2.1.2.2'!D324/'4.2.1.2.2'!$K324</f>
        <v>3.7969709653708564E-2</v>
      </c>
      <c r="E324" s="45">
        <f>+'4.2.1.2.2'!E324/'4.2.1.2.2'!$K324</f>
        <v>0.14464515629107169</v>
      </c>
      <c r="F324" s="45">
        <f>+'4.2.1.2.2'!F324/'4.2.1.2.2'!$K324</f>
        <v>0.40285083589524967</v>
      </c>
      <c r="G324" s="45">
        <f>+'4.2.1.2.2'!G324/'4.2.1.2.2'!$K324</f>
        <v>6.281244414404219E-2</v>
      </c>
      <c r="H324" s="45">
        <f>+'4.2.1.2.2'!H324/'4.2.1.2.2'!$K324</f>
        <v>0.21891648759501153</v>
      </c>
      <c r="I324" s="45">
        <f>+'4.2.1.2.2'!I324/'4.2.1.2.2'!$K324</f>
        <v>6.4183319353290011E-2</v>
      </c>
      <c r="J324" s="146">
        <f>+'4.2.1.2.2'!J324/'4.2.1.2.2'!$K324</f>
        <v>2.1914723352636457E-3</v>
      </c>
      <c r="K324" s="211">
        <f t="shared" ref="K324" si="30">SUM(C324:J324)</f>
        <v>0.99999999999999989</v>
      </c>
    </row>
    <row r="325" spans="1:11">
      <c r="A325" s="252"/>
      <c r="B325" s="110" t="s">
        <v>2</v>
      </c>
      <c r="C325" s="45">
        <f>+'4.2.1.2.2'!C325/'4.2.1.2.2'!$K325</f>
        <v>6.9844324913569816E-2</v>
      </c>
      <c r="D325" s="22">
        <f>+'4.2.1.2.2'!D325/'4.2.1.2.2'!$K325</f>
        <v>3.777404923034465E-2</v>
      </c>
      <c r="E325" s="22">
        <f>+'4.2.1.2.2'!E325/'4.2.1.2.2'!$K325</f>
        <v>0.11984729752542463</v>
      </c>
      <c r="F325" s="22">
        <f>+'4.2.1.2.2'!F325/'4.2.1.2.2'!$K325</f>
        <v>0.40987941742834483</v>
      </c>
      <c r="G325" s="22">
        <f>+'4.2.1.2.2'!G325/'4.2.1.2.2'!$K325</f>
        <v>6.3552589458823305E-2</v>
      </c>
      <c r="H325" s="22">
        <f>+'4.2.1.2.2'!H325/'4.2.1.2.2'!$K325</f>
        <v>0.23100377035164021</v>
      </c>
      <c r="I325" s="22">
        <f>+'4.2.1.2.2'!I325/'4.2.1.2.2'!$K325</f>
        <v>6.5209592991993789E-2</v>
      </c>
      <c r="J325" s="147">
        <f>+'4.2.1.2.2'!J325/'4.2.1.2.2'!$K325</f>
        <v>2.8889580998587901E-3</v>
      </c>
      <c r="K325" s="212">
        <f t="shared" ref="K325" si="31">SUM(C325:J325)</f>
        <v>1.0000000000000002</v>
      </c>
    </row>
    <row r="326" spans="1:11">
      <c r="A326" s="252"/>
      <c r="B326" s="110" t="s">
        <v>3</v>
      </c>
      <c r="C326" s="45">
        <f>+'4.2.1.2.2'!C326/'4.2.1.2.2'!$K326</f>
        <v>6.9774637965932834E-2</v>
      </c>
      <c r="D326" s="22">
        <f>+'4.2.1.2.2'!D326/'4.2.1.2.2'!$K326</f>
        <v>3.9010544636100083E-2</v>
      </c>
      <c r="E326" s="22">
        <f>+'4.2.1.2.2'!E326/'4.2.1.2.2'!$K326</f>
        <v>0.1166432155488878</v>
      </c>
      <c r="F326" s="22">
        <f>+'4.2.1.2.2'!F326/'4.2.1.2.2'!$K326</f>
        <v>0.4178512874546581</v>
      </c>
      <c r="G326" s="22">
        <f>+'4.2.1.2.2'!G326/'4.2.1.2.2'!$K326</f>
        <v>6.7391641929102256E-2</v>
      </c>
      <c r="H326" s="22">
        <f>+'4.2.1.2.2'!H326/'4.2.1.2.2'!$K326</f>
        <v>0.2188795995036058</v>
      </c>
      <c r="I326" s="22">
        <f>+'4.2.1.2.2'!I326/'4.2.1.2.2'!$K326</f>
        <v>6.791784286344231E-2</v>
      </c>
      <c r="J326" s="147">
        <f>+'4.2.1.2.2'!J326/'4.2.1.2.2'!$K326</f>
        <v>2.5312300982708157E-3</v>
      </c>
      <c r="K326" s="212">
        <f t="shared" ref="K326" si="32">SUM(C326:J326)</f>
        <v>1</v>
      </c>
    </row>
    <row r="327" spans="1:11">
      <c r="A327" s="252"/>
      <c r="B327" s="110" t="s">
        <v>4</v>
      </c>
      <c r="C327" s="45">
        <f>+'4.2.1.2.2'!C327/'4.2.1.2.2'!$K327</f>
        <v>7.6862872873172131E-2</v>
      </c>
      <c r="D327" s="22">
        <f>+'4.2.1.2.2'!D327/'4.2.1.2.2'!$K327</f>
        <v>4.0340889221756188E-2</v>
      </c>
      <c r="E327" s="22">
        <f>+'4.2.1.2.2'!E327/'4.2.1.2.2'!$K327</f>
        <v>0.10686359677209693</v>
      </c>
      <c r="F327" s="22">
        <f>+'4.2.1.2.2'!F327/'4.2.1.2.2'!$K327</f>
        <v>0.42365920787468264</v>
      </c>
      <c r="G327" s="22">
        <f>+'4.2.1.2.2'!G327/'4.2.1.2.2'!$K327</f>
        <v>6.6901781503433996E-2</v>
      </c>
      <c r="H327" s="22">
        <f>+'4.2.1.2.2'!H327/'4.2.1.2.2'!$K327</f>
        <v>0.21473131140762361</v>
      </c>
      <c r="I327" s="22">
        <f>+'4.2.1.2.2'!I327/'4.2.1.2.2'!$K327</f>
        <v>6.8289845439363256E-2</v>
      </c>
      <c r="J327" s="147">
        <f>+'4.2.1.2.2'!J327/'4.2.1.2.2'!$K327</f>
        <v>2.3504949078712489E-3</v>
      </c>
      <c r="K327" s="212">
        <f t="shared" ref="K327" si="33">SUM(C327:J327)</f>
        <v>0.99999999999999989</v>
      </c>
    </row>
    <row r="328" spans="1:11">
      <c r="A328" s="252"/>
      <c r="B328" s="110" t="s">
        <v>5</v>
      </c>
      <c r="C328" s="45">
        <f>+'4.2.1.2.2'!C328/'4.2.1.2.2'!$K328</f>
        <v>6.5968954723854029E-2</v>
      </c>
      <c r="D328" s="22">
        <f>+'4.2.1.2.2'!D328/'4.2.1.2.2'!$K328</f>
        <v>4.0130968725838087E-2</v>
      </c>
      <c r="E328" s="22">
        <f>+'4.2.1.2.2'!E328/'4.2.1.2.2'!$K328</f>
        <v>0.12930380363661223</v>
      </c>
      <c r="F328" s="22">
        <f>+'4.2.1.2.2'!F328/'4.2.1.2.2'!$K328</f>
        <v>0.41095640810376866</v>
      </c>
      <c r="G328" s="22">
        <f>+'4.2.1.2.2'!G328/'4.2.1.2.2'!$K328</f>
        <v>6.407702655972411E-2</v>
      </c>
      <c r="H328" s="22">
        <f>+'4.2.1.2.2'!H328/'4.2.1.2.2'!$K328</f>
        <v>0.221038146930258</v>
      </c>
      <c r="I328" s="22">
        <f>+'4.2.1.2.2'!I328/'4.2.1.2.2'!$K328</f>
        <v>6.6956539213347294E-2</v>
      </c>
      <c r="J328" s="147">
        <f>+'4.2.1.2.2'!J328/'4.2.1.2.2'!$K328</f>
        <v>1.5681521065975944E-3</v>
      </c>
      <c r="K328" s="212">
        <f t="shared" ref="K328" si="34">SUM(C328:J328)</f>
        <v>1</v>
      </c>
    </row>
    <row r="329" spans="1:11">
      <c r="A329" s="252"/>
      <c r="B329" s="110" t="s">
        <v>6</v>
      </c>
      <c r="C329" s="45">
        <f>+'4.2.1.2.2'!C329/'4.2.1.2.2'!$K329</f>
        <v>6.3698065985956384E-2</v>
      </c>
      <c r="D329" s="22">
        <f>+'4.2.1.2.2'!D329/'4.2.1.2.2'!$K329</f>
        <v>3.9654623868259409E-2</v>
      </c>
      <c r="E329" s="22">
        <f>+'4.2.1.2.2'!E329/'4.2.1.2.2'!$K329</f>
        <v>0.13583405797726852</v>
      </c>
      <c r="F329" s="22">
        <f>+'4.2.1.2.2'!F329/'4.2.1.2.2'!$K329</f>
        <v>0.40576405593470322</v>
      </c>
      <c r="G329" s="22">
        <f>+'4.2.1.2.2'!G329/'4.2.1.2.2'!$K329</f>
        <v>6.3516794918515501E-2</v>
      </c>
      <c r="H329" s="22">
        <f>+'4.2.1.2.2'!H329/'4.2.1.2.2'!$K329</f>
        <v>0.22503151768122395</v>
      </c>
      <c r="I329" s="22">
        <f>+'4.2.1.2.2'!I329/'4.2.1.2.2'!$K329</f>
        <v>6.4998520769378412E-2</v>
      </c>
      <c r="J329" s="147">
        <f>+'4.2.1.2.2'!J329/'4.2.1.2.2'!$K329</f>
        <v>1.502362864694637E-3</v>
      </c>
      <c r="K329" s="212">
        <f t="shared" ref="K329" si="35">SUM(C329:J329)</f>
        <v>1</v>
      </c>
    </row>
    <row r="330" spans="1:11">
      <c r="A330" s="252"/>
      <c r="B330" s="110" t="s">
        <v>7</v>
      </c>
      <c r="C330" s="45">
        <f>+'4.2.1.2.2'!C330/'4.2.1.2.2'!$K330</f>
        <v>6.1845362154729903E-2</v>
      </c>
      <c r="D330" s="22">
        <f>+'4.2.1.2.2'!D330/'4.2.1.2.2'!$K330</f>
        <v>4.0241824991010554E-2</v>
      </c>
      <c r="E330" s="22">
        <f>+'4.2.1.2.2'!E330/'4.2.1.2.2'!$K330</f>
        <v>0.13950134931381464</v>
      </c>
      <c r="F330" s="22">
        <f>+'4.2.1.2.2'!F330/'4.2.1.2.2'!$K330</f>
        <v>0.40499108868014283</v>
      </c>
      <c r="G330" s="22">
        <f>+'4.2.1.2.2'!G330/'4.2.1.2.2'!$K330</f>
        <v>7.2360846272395224E-2</v>
      </c>
      <c r="H330" s="22">
        <f>+'4.2.1.2.2'!H330/'4.2.1.2.2'!$K330</f>
        <v>0.21888707844896371</v>
      </c>
      <c r="I330" s="22">
        <f>+'4.2.1.2.2'!I330/'4.2.1.2.2'!$K330</f>
        <v>6.0432889980830261E-2</v>
      </c>
      <c r="J330" s="147">
        <f>+'4.2.1.2.2'!J330/'4.2.1.2.2'!$K330</f>
        <v>1.7395601581128484E-3</v>
      </c>
      <c r="K330" s="212">
        <f t="shared" ref="K330" si="36">SUM(C330:J330)</f>
        <v>1</v>
      </c>
    </row>
    <row r="331" spans="1:11">
      <c r="A331" s="252"/>
      <c r="B331" s="110" t="s">
        <v>8</v>
      </c>
      <c r="C331" s="45">
        <f>+'4.2.1.2.2'!C331/'4.2.1.2.2'!$K331</f>
        <v>6.0988443743679496E-2</v>
      </c>
      <c r="D331" s="22">
        <f>+'4.2.1.2.2'!D331/'4.2.1.2.2'!$K331</f>
        <v>3.9911306421198819E-2</v>
      </c>
      <c r="E331" s="22">
        <f>+'4.2.1.2.2'!E331/'4.2.1.2.2'!$K331</f>
        <v>0.13904302434570798</v>
      </c>
      <c r="F331" s="22">
        <f>+'4.2.1.2.2'!F331/'4.2.1.2.2'!$K331</f>
        <v>0.39557044178544171</v>
      </c>
      <c r="G331" s="22">
        <f>+'4.2.1.2.2'!G331/'4.2.1.2.2'!$K331</f>
        <v>8.4750695544275334E-2</v>
      </c>
      <c r="H331" s="22">
        <f>+'4.2.1.2.2'!H331/'4.2.1.2.2'!$K331</f>
        <v>0.22047115297833256</v>
      </c>
      <c r="I331" s="22">
        <f>+'4.2.1.2.2'!I331/'4.2.1.2.2'!$K331</f>
        <v>5.7596603818262183E-2</v>
      </c>
      <c r="J331" s="147">
        <f>+'4.2.1.2.2'!J331/'4.2.1.2.2'!$K331</f>
        <v>1.6683313631019516E-3</v>
      </c>
      <c r="K331" s="212">
        <f t="shared" ref="K331" si="37">SUM(C331:J331)</f>
        <v>1</v>
      </c>
    </row>
    <row r="332" spans="1:11">
      <c r="A332" s="252"/>
      <c r="B332" s="110" t="s">
        <v>9</v>
      </c>
      <c r="C332" s="45">
        <f>+'4.2.1.2.2'!C332/'4.2.1.2.2'!$K332</f>
        <v>6.0463609542510358E-2</v>
      </c>
      <c r="D332" s="22">
        <f>+'4.2.1.2.2'!D332/'4.2.1.2.2'!$K332</f>
        <v>4.0288066022444481E-2</v>
      </c>
      <c r="E332" s="22">
        <f>+'4.2.1.2.2'!E332/'4.2.1.2.2'!$K332</f>
        <v>0.14199395094794665</v>
      </c>
      <c r="F332" s="22">
        <f>+'4.2.1.2.2'!F332/'4.2.1.2.2'!$K332</f>
        <v>0.39574502926170041</v>
      </c>
      <c r="G332" s="22">
        <f>+'4.2.1.2.2'!G332/'4.2.1.2.2'!$K332</f>
        <v>8.4787282846535361E-2</v>
      </c>
      <c r="H332" s="22">
        <f>+'4.2.1.2.2'!H332/'4.2.1.2.2'!$K332</f>
        <v>0.21903295214003493</v>
      </c>
      <c r="I332" s="22">
        <f>+'4.2.1.2.2'!I332/'4.2.1.2.2'!$K332</f>
        <v>5.6150557821135733E-2</v>
      </c>
      <c r="J332" s="147">
        <f>+'4.2.1.2.2'!J332/'4.2.1.2.2'!$K332</f>
        <v>1.5385514176920988E-3</v>
      </c>
      <c r="K332" s="212">
        <f t="shared" ref="K332" si="38">SUM(C332:J332)</f>
        <v>1</v>
      </c>
    </row>
    <row r="333" spans="1:11">
      <c r="A333" s="252"/>
      <c r="B333" s="110" t="s">
        <v>10</v>
      </c>
      <c r="C333" s="45">
        <f>+'4.2.1.2.2'!C333/'4.2.1.2.2'!$K333</f>
        <v>5.9275769731481458E-2</v>
      </c>
      <c r="D333" s="22">
        <f>+'4.2.1.2.2'!D333/'4.2.1.2.2'!$K333</f>
        <v>3.9349104914168757E-2</v>
      </c>
      <c r="E333" s="22">
        <f>+'4.2.1.2.2'!E333/'4.2.1.2.2'!$K333</f>
        <v>0.14151401173818057</v>
      </c>
      <c r="F333" s="22">
        <f>+'4.2.1.2.2'!F333/'4.2.1.2.2'!$K333</f>
        <v>0.39635916262722942</v>
      </c>
      <c r="G333" s="22">
        <f>+'4.2.1.2.2'!G333/'4.2.1.2.2'!$K333</f>
        <v>8.3860724665527533E-2</v>
      </c>
      <c r="H333" s="22">
        <f>+'4.2.1.2.2'!H333/'4.2.1.2.2'!$K333</f>
        <v>0.22240916166578398</v>
      </c>
      <c r="I333" s="22">
        <f>+'4.2.1.2.2'!I333/'4.2.1.2.2'!$K333</f>
        <v>5.5957143283742128E-2</v>
      </c>
      <c r="J333" s="147">
        <f>+'4.2.1.2.2'!J333/'4.2.1.2.2'!$K333</f>
        <v>1.274921373886158E-3</v>
      </c>
      <c r="K333" s="212">
        <f t="shared" ref="K333" si="39">SUM(C333:J333)</f>
        <v>1</v>
      </c>
    </row>
    <row r="334" spans="1:11">
      <c r="A334" s="252"/>
      <c r="B334" s="110" t="s">
        <v>11</v>
      </c>
      <c r="C334" s="45">
        <f>+'4.2.1.2.2'!C334/'4.2.1.2.2'!$K334</f>
        <v>6.0530711232943187E-2</v>
      </c>
      <c r="D334" s="22">
        <f>+'4.2.1.2.2'!D334/'4.2.1.2.2'!$K334</f>
        <v>4.1037667064929881E-2</v>
      </c>
      <c r="E334" s="22">
        <f>+'4.2.1.2.2'!E334/'4.2.1.2.2'!$K334</f>
        <v>0.14427329412685591</v>
      </c>
      <c r="F334" s="22">
        <f>+'4.2.1.2.2'!F334/'4.2.1.2.2'!$K334</f>
        <v>0.39354127520782994</v>
      </c>
      <c r="G334" s="22">
        <f>+'4.2.1.2.2'!G334/'4.2.1.2.2'!$K334</f>
        <v>8.4211201090078347E-2</v>
      </c>
      <c r="H334" s="22">
        <f>+'4.2.1.2.2'!H334/'4.2.1.2.2'!$K334</f>
        <v>0.22048177531888541</v>
      </c>
      <c r="I334" s="22">
        <f>+'4.2.1.2.2'!I334/'4.2.1.2.2'!$K334</f>
        <v>5.4144725436119416E-2</v>
      </c>
      <c r="J334" s="147">
        <f>+'4.2.1.2.2'!J334/'4.2.1.2.2'!$K334</f>
        <v>1.7793505223579037E-3</v>
      </c>
      <c r="K334" s="212">
        <f t="shared" ref="K334" si="40">SUM(C334:J334)</f>
        <v>1.0000000000000002</v>
      </c>
    </row>
    <row r="335" spans="1:11" ht="15" thickBot="1">
      <c r="A335" s="254"/>
      <c r="B335" s="116" t="s">
        <v>12</v>
      </c>
      <c r="C335" s="45">
        <f>+'4.2.1.2.2'!C335/'4.2.1.2.2'!$K335</f>
        <v>6.4481789854920965E-2</v>
      </c>
      <c r="D335" s="22">
        <f>+'4.2.1.2.2'!D335/'4.2.1.2.2'!$K335</f>
        <v>4.5002473777827373E-2</v>
      </c>
      <c r="E335" s="47">
        <f>+'4.2.1.2.2'!E335/'4.2.1.2.2'!$K335</f>
        <v>0.1457711987129377</v>
      </c>
      <c r="F335" s="47">
        <f>+'4.2.1.2.2'!F335/'4.2.1.2.2'!$K335</f>
        <v>0.38617312938582826</v>
      </c>
      <c r="G335" s="47">
        <f>+'4.2.1.2.2'!G335/'4.2.1.2.2'!$K335</f>
        <v>8.649729200685663E-2</v>
      </c>
      <c r="H335" s="47">
        <f>+'4.2.1.2.2'!H335/'4.2.1.2.2'!$K335</f>
        <v>0.21682903070545348</v>
      </c>
      <c r="I335" s="47">
        <f>+'4.2.1.2.2'!I335/'4.2.1.2.2'!$K335</f>
        <v>5.3573480647812359E-2</v>
      </c>
      <c r="J335" s="229">
        <f>+'4.2.1.2.2'!J335/'4.2.1.2.2'!$K335</f>
        <v>1.6716049083632754E-3</v>
      </c>
      <c r="K335" s="230">
        <f t="shared" ref="K335" si="41">SUM(C335:J335)</f>
        <v>1</v>
      </c>
    </row>
    <row r="336" spans="1:11">
      <c r="C336" s="232"/>
      <c r="D336" s="232"/>
    </row>
    <row r="337" spans="1:11">
      <c r="A337" s="271" t="s">
        <v>112</v>
      </c>
    </row>
    <row r="338" spans="1:11">
      <c r="A338" s="272" t="s">
        <v>113</v>
      </c>
    </row>
    <row r="339" spans="1:11">
      <c r="A339" s="272"/>
    </row>
    <row r="340" spans="1:11" ht="37.5" customHeight="1">
      <c r="A340" s="245" t="s">
        <v>70</v>
      </c>
      <c r="B340" s="245"/>
      <c r="C340" s="245"/>
      <c r="D340" s="245"/>
      <c r="E340" s="245"/>
      <c r="F340" s="245"/>
      <c r="G340" s="245"/>
      <c r="H340" s="245"/>
      <c r="I340" s="245"/>
      <c r="J340" s="245"/>
    </row>
    <row r="341" spans="1:11" ht="96.75" customHeight="1">
      <c r="A341" s="245" t="s">
        <v>71</v>
      </c>
      <c r="B341" s="245"/>
      <c r="C341" s="245"/>
      <c r="D341" s="245"/>
      <c r="E341" s="245"/>
      <c r="F341" s="245"/>
      <c r="G341" s="245"/>
      <c r="H341" s="245"/>
      <c r="I341" s="245"/>
      <c r="J341" s="245"/>
      <c r="K341" s="245"/>
    </row>
    <row r="342" spans="1:11" ht="108" customHeight="1">
      <c r="A342" s="245" t="s">
        <v>72</v>
      </c>
      <c r="B342" s="245"/>
      <c r="C342" s="245"/>
      <c r="D342" s="245"/>
      <c r="E342" s="245"/>
      <c r="F342" s="245"/>
      <c r="G342" s="245"/>
      <c r="H342" s="245"/>
      <c r="I342" s="245"/>
      <c r="J342" s="245"/>
    </row>
    <row r="343" spans="1:11" ht="96" customHeight="1">
      <c r="A343" s="245" t="s">
        <v>73</v>
      </c>
      <c r="B343" s="245"/>
      <c r="C343" s="245"/>
      <c r="D343" s="245"/>
      <c r="E343" s="245"/>
      <c r="F343" s="245"/>
      <c r="G343" s="245"/>
      <c r="H343" s="245"/>
      <c r="I343" s="245"/>
      <c r="J343" s="245"/>
    </row>
    <row r="344" spans="1:11" ht="91.5" customHeight="1">
      <c r="A344" s="245" t="s">
        <v>74</v>
      </c>
      <c r="B344" s="245"/>
      <c r="C344" s="245"/>
      <c r="D344" s="245"/>
      <c r="E344" s="245"/>
      <c r="F344" s="245"/>
      <c r="G344" s="245"/>
      <c r="H344" s="245"/>
      <c r="I344" s="245"/>
      <c r="J344" s="245"/>
    </row>
    <row r="345" spans="1:11" ht="81.75" customHeight="1">
      <c r="A345" s="245" t="s">
        <v>75</v>
      </c>
      <c r="B345" s="245"/>
      <c r="C345" s="245"/>
      <c r="D345" s="245"/>
      <c r="E345" s="245"/>
      <c r="F345" s="245"/>
      <c r="G345" s="245"/>
      <c r="H345" s="245"/>
      <c r="I345" s="245"/>
      <c r="J345" s="245"/>
    </row>
    <row r="346" spans="1:11" ht="33.75" customHeight="1">
      <c r="A346" s="245" t="s">
        <v>76</v>
      </c>
      <c r="B346" s="245"/>
      <c r="C346" s="245"/>
      <c r="D346" s="245"/>
      <c r="E346" s="245"/>
      <c r="F346" s="245"/>
      <c r="G346" s="245"/>
      <c r="H346" s="245"/>
      <c r="I346" s="245"/>
      <c r="J346" s="245"/>
    </row>
    <row r="347" spans="1:11" ht="81.75" customHeight="1">
      <c r="A347" s="245" t="s">
        <v>77</v>
      </c>
      <c r="B347" s="245"/>
      <c r="C347" s="245"/>
      <c r="D347" s="245"/>
      <c r="E347" s="245"/>
      <c r="F347" s="245"/>
      <c r="G347" s="245"/>
      <c r="H347" s="245"/>
      <c r="I347" s="245"/>
      <c r="J347" s="245"/>
    </row>
    <row r="348" spans="1:11">
      <c r="A348" s="245" t="s">
        <v>78</v>
      </c>
      <c r="B348" s="245"/>
      <c r="C348" s="245"/>
      <c r="D348" s="245"/>
      <c r="E348" s="245"/>
      <c r="F348" s="245"/>
      <c r="G348" s="245"/>
      <c r="H348" s="245"/>
      <c r="I348" s="245"/>
      <c r="J348" s="245"/>
    </row>
    <row r="349" spans="1:11">
      <c r="A349" s="245" t="s">
        <v>79</v>
      </c>
      <c r="B349" s="245"/>
      <c r="C349" s="245"/>
      <c r="D349" s="245"/>
      <c r="E349" s="245"/>
      <c r="F349" s="245"/>
      <c r="G349" s="245"/>
      <c r="H349" s="245"/>
      <c r="I349" s="245"/>
      <c r="J349" s="245"/>
    </row>
    <row r="350" spans="1:11">
      <c r="A350" s="245" t="s">
        <v>80</v>
      </c>
      <c r="B350" s="245"/>
      <c r="C350" s="245"/>
      <c r="D350" s="245"/>
      <c r="E350" s="245"/>
      <c r="F350" s="245"/>
      <c r="G350" s="245"/>
      <c r="H350" s="245"/>
      <c r="I350" s="245"/>
      <c r="J350" s="245"/>
    </row>
    <row r="352" spans="1:11">
      <c r="A352" s="56" t="s">
        <v>58</v>
      </c>
    </row>
  </sheetData>
  <mergeCells count="38">
    <mergeCell ref="A84:A95"/>
    <mergeCell ref="A96:A107"/>
    <mergeCell ref="A108:A119"/>
    <mergeCell ref="A12:A23"/>
    <mergeCell ref="A24:A35"/>
    <mergeCell ref="A36:A47"/>
    <mergeCell ref="A48:A59"/>
    <mergeCell ref="A60:A71"/>
    <mergeCell ref="A72:A83"/>
    <mergeCell ref="A120:A131"/>
    <mergeCell ref="A132:A143"/>
    <mergeCell ref="A144:A155"/>
    <mergeCell ref="A228:A239"/>
    <mergeCell ref="A240:A251"/>
    <mergeCell ref="A252:A263"/>
    <mergeCell ref="A276:A287"/>
    <mergeCell ref="A264:A275"/>
    <mergeCell ref="A156:A167"/>
    <mergeCell ref="A168:A179"/>
    <mergeCell ref="A180:A191"/>
    <mergeCell ref="A192:A203"/>
    <mergeCell ref="A204:A215"/>
    <mergeCell ref="A216:A227"/>
    <mergeCell ref="A340:J340"/>
    <mergeCell ref="A341:K341"/>
    <mergeCell ref="A342:J342"/>
    <mergeCell ref="A343:J343"/>
    <mergeCell ref="A288:A299"/>
    <mergeCell ref="A300:A311"/>
    <mergeCell ref="A312:A323"/>
    <mergeCell ref="A324:A335"/>
    <mergeCell ref="A344:J344"/>
    <mergeCell ref="A350:J350"/>
    <mergeCell ref="A345:J345"/>
    <mergeCell ref="A346:J346"/>
    <mergeCell ref="A347:J347"/>
    <mergeCell ref="A348:J348"/>
    <mergeCell ref="A349:J349"/>
  </mergeCells>
  <hyperlinks>
    <hyperlink ref="A352" location="Índice!A1" display="Volver al índice" xr:uid="{00000000-0004-0000-0500-000000000000}"/>
    <hyperlink ref="A338" r:id="rId1" xr:uid="{942E29B1-7DD9-409D-8779-632F57284BFB}"/>
  </hyperlinks>
  <pageMargins left="0.7" right="0.7" top="0.75" bottom="0.75" header="0.3" footer="0.3"/>
  <pageSetup paperSize="9"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L51"/>
  <sheetViews>
    <sheetView zoomScale="85" zoomScaleNormal="85" workbookViewId="0"/>
  </sheetViews>
  <sheetFormatPr baseColWidth="10" defaultColWidth="9.109375" defaultRowHeight="14.4"/>
  <cols>
    <col min="1" max="1" width="21.6640625" style="2" customWidth="1"/>
    <col min="2" max="9" width="14.6640625" style="2" customWidth="1"/>
    <col min="10" max="16384" width="9.109375" style="2"/>
  </cols>
  <sheetData>
    <row r="1" spans="1:9">
      <c r="A1" s="1" t="s">
        <v>14</v>
      </c>
      <c r="B1" s="1"/>
    </row>
    <row r="2" spans="1:9">
      <c r="A2" s="1" t="s">
        <v>15</v>
      </c>
      <c r="B2" s="1"/>
      <c r="F2" s="3"/>
    </row>
    <row r="3" spans="1:9">
      <c r="A3" s="1" t="s">
        <v>16</v>
      </c>
      <c r="B3" s="1"/>
      <c r="F3" s="4"/>
    </row>
    <row r="4" spans="1:9">
      <c r="A4" s="1" t="s">
        <v>17</v>
      </c>
      <c r="B4" s="2" t="s">
        <v>22</v>
      </c>
    </row>
    <row r="5" spans="1:9">
      <c r="A5" s="1" t="s">
        <v>18</v>
      </c>
      <c r="B5" s="2" t="s">
        <v>65</v>
      </c>
    </row>
    <row r="6" spans="1:9">
      <c r="A6" s="1" t="s">
        <v>19</v>
      </c>
      <c r="B6" s="2" t="s">
        <v>101</v>
      </c>
    </row>
    <row r="7" spans="1:9">
      <c r="A7" s="1" t="s">
        <v>20</v>
      </c>
      <c r="B7" s="2" t="s">
        <v>23</v>
      </c>
    </row>
    <row r="8" spans="1:9">
      <c r="A8" s="1" t="s">
        <v>27</v>
      </c>
      <c r="B8" s="215" t="str">
        <f>'4.2.1.2.1'!B8</f>
        <v>diciembre 2019</v>
      </c>
    </row>
    <row r="9" spans="1:9">
      <c r="A9" s="1" t="s">
        <v>28</v>
      </c>
      <c r="B9" s="215" t="str">
        <f>'4.2.1.2.1'!B9</f>
        <v>enero 2020</v>
      </c>
    </row>
    <row r="10" spans="1:9" ht="15" thickBot="1"/>
    <row r="11" spans="1:9" ht="33.75" customHeight="1" thickBot="1">
      <c r="A11" s="175" t="s">
        <v>0</v>
      </c>
      <c r="B11" s="188" t="s">
        <v>84</v>
      </c>
      <c r="C11" s="188" t="s">
        <v>85</v>
      </c>
      <c r="D11" s="188" t="s">
        <v>86</v>
      </c>
      <c r="E11" s="188" t="s">
        <v>87</v>
      </c>
      <c r="F11" s="135" t="s">
        <v>89</v>
      </c>
      <c r="G11" s="188" t="s">
        <v>88</v>
      </c>
      <c r="H11" s="135" t="s">
        <v>61</v>
      </c>
      <c r="I11" s="136" t="s">
        <v>13</v>
      </c>
    </row>
    <row r="12" spans="1:9" ht="15" thickBot="1">
      <c r="A12" s="180">
        <v>1995</v>
      </c>
      <c r="B12" s="189">
        <v>3136056</v>
      </c>
      <c r="C12" s="189">
        <v>1585082</v>
      </c>
      <c r="D12" s="189">
        <v>4025748</v>
      </c>
      <c r="E12" s="189">
        <v>17401858</v>
      </c>
      <c r="F12" s="189">
        <v>4700831</v>
      </c>
      <c r="G12" s="189">
        <v>14448980</v>
      </c>
      <c r="H12" s="189">
        <v>1742543</v>
      </c>
      <c r="I12" s="213">
        <f t="shared" ref="I12:I33" si="0">D12+G12+H12+E12+F12+B12+C12</f>
        <v>47041098</v>
      </c>
    </row>
    <row r="13" spans="1:9" ht="15" thickBot="1">
      <c r="A13" s="180">
        <v>1996</v>
      </c>
      <c r="B13" s="189">
        <v>3558165</v>
      </c>
      <c r="C13" s="189">
        <v>2161641</v>
      </c>
      <c r="D13" s="189">
        <v>5254649</v>
      </c>
      <c r="E13" s="189">
        <v>20325678</v>
      </c>
      <c r="F13" s="189">
        <v>5378032</v>
      </c>
      <c r="G13" s="189">
        <v>17530054</v>
      </c>
      <c r="H13" s="189">
        <v>1860824</v>
      </c>
      <c r="I13" s="213">
        <f t="shared" si="0"/>
        <v>56069043</v>
      </c>
    </row>
    <row r="14" spans="1:9" ht="15" thickBot="1">
      <c r="A14" s="180">
        <v>1997</v>
      </c>
      <c r="B14" s="189">
        <v>3990344</v>
      </c>
      <c r="C14" s="189">
        <v>2497022</v>
      </c>
      <c r="D14" s="189">
        <v>6065064</v>
      </c>
      <c r="E14" s="189">
        <v>21970886</v>
      </c>
      <c r="F14" s="189">
        <v>5763005</v>
      </c>
      <c r="G14" s="189">
        <v>19683161</v>
      </c>
      <c r="H14" s="189">
        <v>1878255</v>
      </c>
      <c r="I14" s="213">
        <f t="shared" si="0"/>
        <v>61847737</v>
      </c>
    </row>
    <row r="15" spans="1:9" ht="15" thickBot="1">
      <c r="A15" s="180">
        <v>1998</v>
      </c>
      <c r="B15" s="189">
        <v>4441009</v>
      </c>
      <c r="C15" s="189">
        <v>3089487</v>
      </c>
      <c r="D15" s="189">
        <v>6328715</v>
      </c>
      <c r="E15" s="189">
        <v>22724906</v>
      </c>
      <c r="F15" s="189">
        <v>6224956</v>
      </c>
      <c r="G15" s="189">
        <v>19979792</v>
      </c>
      <c r="H15" s="189">
        <v>1925475</v>
      </c>
      <c r="I15" s="213">
        <f t="shared" si="0"/>
        <v>64714340</v>
      </c>
    </row>
    <row r="16" spans="1:9" ht="15" thickBot="1">
      <c r="A16" s="180">
        <v>1999</v>
      </c>
      <c r="B16" s="189">
        <v>4489606</v>
      </c>
      <c r="C16" s="189">
        <v>3059586</v>
      </c>
      <c r="D16" s="189">
        <v>6281669</v>
      </c>
      <c r="E16" s="189">
        <v>23212423</v>
      </c>
      <c r="F16" s="189">
        <v>6272071</v>
      </c>
      <c r="G16" s="189">
        <v>19706964</v>
      </c>
      <c r="H16" s="189">
        <v>1943288</v>
      </c>
      <c r="I16" s="213">
        <f t="shared" si="0"/>
        <v>64965607</v>
      </c>
    </row>
    <row r="17" spans="1:9" ht="15" thickBot="1">
      <c r="A17" s="180">
        <v>2000</v>
      </c>
      <c r="B17" s="189">
        <v>4517726</v>
      </c>
      <c r="C17" s="189">
        <v>3113019</v>
      </c>
      <c r="D17" s="189">
        <v>6151834</v>
      </c>
      <c r="E17" s="189">
        <v>23167099</v>
      </c>
      <c r="F17" s="189">
        <v>6129322</v>
      </c>
      <c r="G17" s="189">
        <v>19679670</v>
      </c>
      <c r="H17" s="189">
        <v>1890408</v>
      </c>
      <c r="I17" s="213">
        <f t="shared" si="0"/>
        <v>64649078</v>
      </c>
    </row>
    <row r="18" spans="1:9" ht="15" thickBot="1">
      <c r="A18" s="180">
        <v>2001</v>
      </c>
      <c r="B18" s="189">
        <v>4214894</v>
      </c>
      <c r="C18" s="189">
        <v>2741795</v>
      </c>
      <c r="D18" s="189">
        <v>5611195</v>
      </c>
      <c r="E18" s="189">
        <v>20782252</v>
      </c>
      <c r="F18" s="189">
        <v>5583791</v>
      </c>
      <c r="G18" s="189">
        <v>17706886</v>
      </c>
      <c r="H18" s="189">
        <v>1698974</v>
      </c>
      <c r="I18" s="213">
        <f t="shared" si="0"/>
        <v>58339787</v>
      </c>
    </row>
    <row r="19" spans="1:9" ht="15" thickBot="1">
      <c r="A19" s="180">
        <v>2002</v>
      </c>
      <c r="B19" s="189">
        <v>5174648</v>
      </c>
      <c r="C19" s="189">
        <v>2049584</v>
      </c>
      <c r="D19" s="189">
        <v>6714335</v>
      </c>
      <c r="E19" s="189">
        <v>22156737</v>
      </c>
      <c r="F19" s="189">
        <v>6047957</v>
      </c>
      <c r="G19" s="189">
        <v>18068087</v>
      </c>
      <c r="H19" s="189">
        <v>2428372</v>
      </c>
      <c r="I19" s="213">
        <f t="shared" si="0"/>
        <v>62639720</v>
      </c>
    </row>
    <row r="20" spans="1:9" ht="15" thickBot="1">
      <c r="A20" s="180">
        <v>2003</v>
      </c>
      <c r="B20" s="189">
        <v>6141197</v>
      </c>
      <c r="C20" s="189">
        <v>2286584</v>
      </c>
      <c r="D20" s="189">
        <v>7638863</v>
      </c>
      <c r="E20" s="189">
        <v>22487495</v>
      </c>
      <c r="F20" s="189">
        <v>5271232</v>
      </c>
      <c r="G20" s="189">
        <v>20876219</v>
      </c>
      <c r="H20" s="189">
        <v>2979626</v>
      </c>
      <c r="I20" s="213">
        <f t="shared" si="0"/>
        <v>67681216</v>
      </c>
    </row>
    <row r="21" spans="1:9" ht="15" thickBot="1">
      <c r="A21" s="180">
        <v>2004</v>
      </c>
      <c r="B21" s="189">
        <v>6823926</v>
      </c>
      <c r="C21" s="189">
        <v>2548276</v>
      </c>
      <c r="D21" s="189">
        <v>7747788</v>
      </c>
      <c r="E21" s="189">
        <v>22771584</v>
      </c>
      <c r="F21" s="189">
        <v>5582790</v>
      </c>
      <c r="G21" s="189">
        <v>21519056</v>
      </c>
      <c r="H21" s="189">
        <v>3145234</v>
      </c>
      <c r="I21" s="213">
        <f t="shared" si="0"/>
        <v>70138654</v>
      </c>
    </row>
    <row r="22" spans="1:9" ht="15" thickBot="1">
      <c r="A22" s="180">
        <v>2005</v>
      </c>
      <c r="B22" s="189">
        <v>7156539</v>
      </c>
      <c r="C22" s="189">
        <v>2628324</v>
      </c>
      <c r="D22" s="189">
        <v>7937339</v>
      </c>
      <c r="E22" s="189">
        <v>23998718</v>
      </c>
      <c r="F22" s="189">
        <v>6161005</v>
      </c>
      <c r="G22" s="189">
        <v>22388616</v>
      </c>
      <c r="H22" s="189">
        <v>3078302</v>
      </c>
      <c r="I22" s="213">
        <f t="shared" si="0"/>
        <v>73348843</v>
      </c>
    </row>
    <row r="23" spans="1:9" ht="15" thickBot="1">
      <c r="A23" s="180">
        <v>2006</v>
      </c>
      <c r="B23" s="189">
        <v>7785089</v>
      </c>
      <c r="C23" s="189">
        <v>2650713</v>
      </c>
      <c r="D23" s="189">
        <v>8386134</v>
      </c>
      <c r="E23" s="189">
        <v>24232146</v>
      </c>
      <c r="F23" s="189">
        <v>7271422</v>
      </c>
      <c r="G23" s="189">
        <v>23462395</v>
      </c>
      <c r="H23" s="189">
        <v>3052542</v>
      </c>
      <c r="I23" s="213">
        <f t="shared" si="0"/>
        <v>76840441</v>
      </c>
    </row>
    <row r="24" spans="1:9" ht="15" thickBot="1">
      <c r="A24" s="180">
        <v>2007</v>
      </c>
      <c r="B24" s="189">
        <v>8055847</v>
      </c>
      <c r="C24" s="189">
        <v>2308952</v>
      </c>
      <c r="D24" s="189">
        <v>8424383</v>
      </c>
      <c r="E24" s="189">
        <v>20639679.50198634</v>
      </c>
      <c r="F24" s="189">
        <v>8231943</v>
      </c>
      <c r="G24" s="189">
        <v>23752369</v>
      </c>
      <c r="H24" s="189">
        <v>2762324</v>
      </c>
      <c r="I24" s="213">
        <f t="shared" si="0"/>
        <v>74175497.50198634</v>
      </c>
    </row>
    <row r="25" spans="1:9" ht="15" thickBot="1">
      <c r="A25" s="180">
        <v>2008</v>
      </c>
      <c r="B25" s="189">
        <v>8087682</v>
      </c>
      <c r="C25" s="189">
        <v>2489720</v>
      </c>
      <c r="D25" s="189">
        <v>8134117</v>
      </c>
      <c r="E25" s="189">
        <v>25748893</v>
      </c>
      <c r="F25" s="189">
        <v>8746708</v>
      </c>
      <c r="G25" s="189">
        <v>24188816.455612183</v>
      </c>
      <c r="H25" s="189">
        <v>2690236</v>
      </c>
      <c r="I25" s="213">
        <f t="shared" si="0"/>
        <v>80086172.455612183</v>
      </c>
    </row>
    <row r="26" spans="1:9" ht="15" thickBot="1">
      <c r="A26" s="180">
        <v>2009</v>
      </c>
      <c r="B26" s="189">
        <v>7706331</v>
      </c>
      <c r="C26" s="189">
        <v>2604814</v>
      </c>
      <c r="D26" s="189">
        <v>7166232</v>
      </c>
      <c r="E26" s="189">
        <v>26851201</v>
      </c>
      <c r="F26" s="189">
        <v>8502297</v>
      </c>
      <c r="G26" s="189">
        <v>22168379.560000002</v>
      </c>
      <c r="H26" s="189">
        <v>2515483</v>
      </c>
      <c r="I26" s="213">
        <f t="shared" si="0"/>
        <v>77514737.560000002</v>
      </c>
    </row>
    <row r="27" spans="1:9" ht="15" thickBot="1">
      <c r="A27" s="180">
        <v>2010</v>
      </c>
      <c r="B27" s="189">
        <v>9567176</v>
      </c>
      <c r="C27" s="189">
        <v>2849921</v>
      </c>
      <c r="D27" s="189">
        <v>18226661</v>
      </c>
      <c r="E27" s="189">
        <v>17883012</v>
      </c>
      <c r="F27" s="189">
        <v>7989170</v>
      </c>
      <c r="G27" s="189">
        <v>35942470.705667883</v>
      </c>
      <c r="H27" s="189">
        <v>4818679</v>
      </c>
      <c r="I27" s="213">
        <f t="shared" si="0"/>
        <v>97277089.705667883</v>
      </c>
    </row>
    <row r="28" spans="1:9" ht="15" thickBot="1">
      <c r="A28" s="180">
        <v>2011</v>
      </c>
      <c r="B28" s="189">
        <v>19382568</v>
      </c>
      <c r="C28" s="189">
        <v>2482673</v>
      </c>
      <c r="D28" s="189">
        <v>24734999</v>
      </c>
      <c r="E28" s="189">
        <v>57337364</v>
      </c>
      <c r="F28" s="189">
        <v>6967546</v>
      </c>
      <c r="G28" s="189">
        <v>38749121</v>
      </c>
      <c r="H28" s="189">
        <v>8695258</v>
      </c>
      <c r="I28" s="213">
        <f t="shared" si="0"/>
        <v>158349529</v>
      </c>
    </row>
    <row r="29" spans="1:9" ht="15" thickBot="1">
      <c r="A29" s="180">
        <v>2012</v>
      </c>
      <c r="B29" s="189">
        <v>20574512</v>
      </c>
      <c r="C29" s="189">
        <v>3160145</v>
      </c>
      <c r="D29" s="189">
        <v>33900865.934959352</v>
      </c>
      <c r="E29" s="189">
        <v>45630526.125567555</v>
      </c>
      <c r="F29" s="189">
        <v>7166390</v>
      </c>
      <c r="G29" s="189">
        <v>64171263.920634918</v>
      </c>
      <c r="H29" s="189">
        <v>7835738</v>
      </c>
      <c r="I29" s="213">
        <f t="shared" si="0"/>
        <v>182439440.98116183</v>
      </c>
    </row>
    <row r="30" spans="1:9" ht="15" thickBot="1">
      <c r="A30" s="180">
        <v>2013</v>
      </c>
      <c r="B30" s="189">
        <v>17680981</v>
      </c>
      <c r="C30" s="189">
        <v>5294889</v>
      </c>
      <c r="D30" s="189">
        <v>30248594.992112674</v>
      </c>
      <c r="E30" s="189">
        <v>31702669.479382798</v>
      </c>
      <c r="F30" s="189">
        <v>7768132</v>
      </c>
      <c r="G30" s="189">
        <v>65051345.178746894</v>
      </c>
      <c r="H30" s="189">
        <v>11086721</v>
      </c>
      <c r="I30" s="213">
        <f t="shared" si="0"/>
        <v>168833332.65024239</v>
      </c>
    </row>
    <row r="31" spans="1:9" ht="15" thickBot="1">
      <c r="A31" s="180">
        <v>2014</v>
      </c>
      <c r="B31" s="189">
        <v>19511309</v>
      </c>
      <c r="C31" s="189">
        <v>3776229</v>
      </c>
      <c r="D31" s="189">
        <v>26379062.400000002</v>
      </c>
      <c r="E31" s="189">
        <v>25807294</v>
      </c>
      <c r="F31" s="189">
        <v>12924633</v>
      </c>
      <c r="G31" s="189">
        <v>37282502</v>
      </c>
      <c r="H31" s="189">
        <v>12842691</v>
      </c>
      <c r="I31" s="213">
        <f t="shared" si="0"/>
        <v>138523720.40000001</v>
      </c>
    </row>
    <row r="32" spans="1:9" ht="15" thickBot="1">
      <c r="A32" s="180">
        <v>2015</v>
      </c>
      <c r="B32" s="189">
        <v>22864373</v>
      </c>
      <c r="C32" s="189">
        <v>3172441</v>
      </c>
      <c r="D32" s="189">
        <v>15533905.200000003</v>
      </c>
      <c r="E32" s="189">
        <v>26379573</v>
      </c>
      <c r="F32" s="189">
        <v>6770983</v>
      </c>
      <c r="G32" s="189">
        <v>27226643</v>
      </c>
      <c r="H32" s="189">
        <v>6879947</v>
      </c>
      <c r="I32" s="213">
        <f t="shared" si="0"/>
        <v>108827865.2</v>
      </c>
    </row>
    <row r="33" spans="1:12" ht="15" thickBot="1">
      <c r="A33" s="180">
        <v>2016</v>
      </c>
      <c r="B33" s="189">
        <v>21869867</v>
      </c>
      <c r="C33" s="189">
        <v>4070845</v>
      </c>
      <c r="D33" s="189">
        <v>7927695</v>
      </c>
      <c r="E33" s="189">
        <v>28392422</v>
      </c>
      <c r="F33" s="189">
        <v>3211427</v>
      </c>
      <c r="G33" s="189">
        <v>38067759</v>
      </c>
      <c r="H33" s="189">
        <v>5326407</v>
      </c>
      <c r="I33" s="213">
        <f t="shared" si="0"/>
        <v>108866422</v>
      </c>
    </row>
    <row r="35" spans="1:12">
      <c r="A35" s="271" t="s">
        <v>112</v>
      </c>
    </row>
    <row r="36" spans="1:12">
      <c r="A36" s="272" t="s">
        <v>113</v>
      </c>
    </row>
    <row r="37" spans="1:12">
      <c r="A37" s="272"/>
    </row>
    <row r="38" spans="1:12" ht="78" customHeight="1">
      <c r="A38" s="245" t="s">
        <v>104</v>
      </c>
      <c r="B38" s="245"/>
      <c r="C38" s="245"/>
      <c r="D38" s="245"/>
      <c r="E38" s="245"/>
      <c r="F38" s="245"/>
      <c r="G38" s="245"/>
      <c r="H38" s="245"/>
      <c r="I38" s="245"/>
      <c r="J38" s="245"/>
      <c r="K38" s="245"/>
      <c r="L38" s="245"/>
    </row>
    <row r="39" spans="1:12" ht="37.5" customHeight="1">
      <c r="A39" s="245" t="s">
        <v>70</v>
      </c>
      <c r="B39" s="245"/>
      <c r="C39" s="245"/>
      <c r="D39" s="245"/>
      <c r="E39" s="245"/>
      <c r="F39" s="245"/>
      <c r="G39" s="245"/>
      <c r="H39" s="245"/>
      <c r="I39" s="245"/>
      <c r="J39" s="245"/>
    </row>
    <row r="40" spans="1:12" ht="96.75" customHeight="1">
      <c r="A40" s="245" t="s">
        <v>71</v>
      </c>
      <c r="B40" s="245"/>
      <c r="C40" s="245"/>
      <c r="D40" s="245"/>
      <c r="E40" s="245"/>
      <c r="F40" s="245"/>
      <c r="G40" s="245"/>
      <c r="H40" s="245"/>
      <c r="I40" s="245"/>
      <c r="J40" s="245"/>
      <c r="K40" s="245"/>
    </row>
    <row r="41" spans="1:12" ht="108" customHeight="1">
      <c r="A41" s="245" t="s">
        <v>72</v>
      </c>
      <c r="B41" s="245"/>
      <c r="C41" s="245"/>
      <c r="D41" s="245"/>
      <c r="E41" s="245"/>
      <c r="F41" s="245"/>
      <c r="G41" s="245"/>
      <c r="H41" s="245"/>
      <c r="I41" s="245"/>
      <c r="J41" s="245"/>
    </row>
    <row r="42" spans="1:12" ht="96" customHeight="1">
      <c r="A42" s="245" t="s">
        <v>73</v>
      </c>
      <c r="B42" s="245"/>
      <c r="C42" s="245"/>
      <c r="D42" s="245"/>
      <c r="E42" s="245"/>
      <c r="F42" s="245"/>
      <c r="G42" s="245"/>
      <c r="H42" s="245"/>
      <c r="I42" s="245"/>
      <c r="J42" s="245"/>
    </row>
    <row r="43" spans="1:12" ht="91.5" customHeight="1">
      <c r="A43" s="245" t="s">
        <v>74</v>
      </c>
      <c r="B43" s="245"/>
      <c r="C43" s="245"/>
      <c r="D43" s="245"/>
      <c r="E43" s="245"/>
      <c r="F43" s="245"/>
      <c r="G43" s="245"/>
      <c r="H43" s="245"/>
      <c r="I43" s="245"/>
      <c r="J43" s="245"/>
    </row>
    <row r="44" spans="1:12" ht="81.75" customHeight="1">
      <c r="A44" s="245" t="s">
        <v>75</v>
      </c>
      <c r="B44" s="245"/>
      <c r="C44" s="245"/>
      <c r="D44" s="245"/>
      <c r="E44" s="245"/>
      <c r="F44" s="245"/>
      <c r="G44" s="245"/>
      <c r="H44" s="245"/>
      <c r="I44" s="245"/>
      <c r="J44" s="245"/>
    </row>
    <row r="45" spans="1:12" ht="33.75" customHeight="1">
      <c r="A45" s="245" t="s">
        <v>76</v>
      </c>
      <c r="B45" s="245"/>
      <c r="C45" s="245"/>
      <c r="D45" s="245"/>
      <c r="E45" s="245"/>
      <c r="F45" s="245"/>
      <c r="G45" s="245"/>
      <c r="H45" s="245"/>
      <c r="I45" s="245"/>
      <c r="J45" s="245"/>
    </row>
    <row r="46" spans="1:12" ht="81.75" customHeight="1">
      <c r="A46" s="245" t="s">
        <v>77</v>
      </c>
      <c r="B46" s="245"/>
      <c r="C46" s="245"/>
      <c r="D46" s="245"/>
      <c r="E46" s="245"/>
      <c r="F46" s="245"/>
      <c r="G46" s="245"/>
      <c r="H46" s="245"/>
      <c r="I46" s="245"/>
      <c r="J46" s="245"/>
    </row>
    <row r="47" spans="1:12">
      <c r="A47" s="245" t="s">
        <v>78</v>
      </c>
      <c r="B47" s="245"/>
      <c r="C47" s="245"/>
      <c r="D47" s="245"/>
      <c r="E47" s="245"/>
      <c r="F47" s="245"/>
      <c r="G47" s="245"/>
      <c r="H47" s="245"/>
      <c r="I47" s="245"/>
      <c r="J47" s="245"/>
    </row>
    <row r="48" spans="1:12">
      <c r="A48" s="245" t="s">
        <v>79</v>
      </c>
      <c r="B48" s="245"/>
      <c r="C48" s="245"/>
      <c r="D48" s="245"/>
      <c r="E48" s="245"/>
      <c r="F48" s="245"/>
      <c r="G48" s="245"/>
      <c r="H48" s="245"/>
      <c r="I48" s="245"/>
      <c r="J48" s="245"/>
    </row>
    <row r="49" spans="1:10">
      <c r="A49" s="245" t="s">
        <v>80</v>
      </c>
      <c r="B49" s="245"/>
      <c r="C49" s="245"/>
      <c r="D49" s="245"/>
      <c r="E49" s="245"/>
      <c r="F49" s="245"/>
      <c r="G49" s="245"/>
      <c r="H49" s="245"/>
      <c r="I49" s="245"/>
      <c r="J49" s="245"/>
    </row>
    <row r="51" spans="1:10">
      <c r="A51" s="56" t="s">
        <v>58</v>
      </c>
    </row>
  </sheetData>
  <mergeCells count="12">
    <mergeCell ref="A49:J49"/>
    <mergeCell ref="A38:L38"/>
    <mergeCell ref="A39:J39"/>
    <mergeCell ref="A40:K40"/>
    <mergeCell ref="A41:J41"/>
    <mergeCell ref="A42:J42"/>
    <mergeCell ref="A43:J43"/>
    <mergeCell ref="A44:J44"/>
    <mergeCell ref="A45:J45"/>
    <mergeCell ref="A46:J46"/>
    <mergeCell ref="A47:J47"/>
    <mergeCell ref="A48:J48"/>
  </mergeCells>
  <hyperlinks>
    <hyperlink ref="A51" location="Índice!A1" display="Volver al índice" xr:uid="{00000000-0004-0000-0600-000000000000}"/>
    <hyperlink ref="A36" r:id="rId1" xr:uid="{AFAE12E7-69EE-4E90-87FD-A29BAD81CD4E}"/>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L51"/>
  <sheetViews>
    <sheetView zoomScale="85" zoomScaleNormal="85" workbookViewId="0"/>
  </sheetViews>
  <sheetFormatPr baseColWidth="10" defaultColWidth="9.109375" defaultRowHeight="14.4"/>
  <cols>
    <col min="1" max="1" width="21.6640625" style="2" customWidth="1"/>
    <col min="2" max="9" width="14.6640625" style="2" customWidth="1"/>
    <col min="10" max="16384" width="9.109375" style="2"/>
  </cols>
  <sheetData>
    <row r="1" spans="1:9">
      <c r="A1" s="1" t="s">
        <v>14</v>
      </c>
      <c r="B1" s="1"/>
    </row>
    <row r="2" spans="1:9">
      <c r="A2" s="1" t="s">
        <v>15</v>
      </c>
      <c r="B2" s="1"/>
      <c r="F2" s="3"/>
    </row>
    <row r="3" spans="1:9">
      <c r="A3" s="1" t="s">
        <v>16</v>
      </c>
      <c r="B3" s="1"/>
      <c r="F3" s="4"/>
    </row>
    <row r="4" spans="1:9">
      <c r="A4" s="1" t="s">
        <v>17</v>
      </c>
      <c r="B4" s="2" t="s">
        <v>22</v>
      </c>
    </row>
    <row r="5" spans="1:9">
      <c r="A5" s="1" t="s">
        <v>18</v>
      </c>
      <c r="B5" s="2" t="s">
        <v>66</v>
      </c>
    </row>
    <row r="6" spans="1:9">
      <c r="A6" s="1" t="s">
        <v>19</v>
      </c>
      <c r="B6" s="2" t="s">
        <v>91</v>
      </c>
    </row>
    <row r="7" spans="1:9">
      <c r="A7" s="1" t="s">
        <v>20</v>
      </c>
      <c r="B7" s="2" t="s">
        <v>23</v>
      </c>
    </row>
    <row r="8" spans="1:9">
      <c r="A8" s="1" t="s">
        <v>27</v>
      </c>
      <c r="B8" s="215" t="str">
        <f>'4.2.1.2.1'!B8</f>
        <v>diciembre 2019</v>
      </c>
    </row>
    <row r="9" spans="1:9">
      <c r="A9" s="1" t="s">
        <v>28</v>
      </c>
      <c r="B9" s="215" t="str">
        <f>'4.2.1.2.1'!B9</f>
        <v>enero 2020</v>
      </c>
    </row>
    <row r="10" spans="1:9" ht="15" thickBot="1"/>
    <row r="11" spans="1:9" ht="33.75" customHeight="1" thickBot="1">
      <c r="A11" s="175" t="s">
        <v>0</v>
      </c>
      <c r="B11" s="188" t="s">
        <v>84</v>
      </c>
      <c r="C11" s="188" t="s">
        <v>85</v>
      </c>
      <c r="D11" s="188" t="s">
        <v>86</v>
      </c>
      <c r="E11" s="188" t="s">
        <v>87</v>
      </c>
      <c r="F11" s="135" t="s">
        <v>89</v>
      </c>
      <c r="G11" s="188" t="s">
        <v>88</v>
      </c>
      <c r="H11" s="135" t="s">
        <v>61</v>
      </c>
      <c r="I11" s="136" t="s">
        <v>13</v>
      </c>
    </row>
    <row r="12" spans="1:9" ht="15" thickBot="1">
      <c r="A12" s="180">
        <v>1995</v>
      </c>
      <c r="B12" s="189">
        <f>'4.2.1.2.1'!B14+'4.2.1.2.6'!B12</f>
        <v>28509596</v>
      </c>
      <c r="C12" s="189">
        <f>'4.2.1.2.1'!C14+'4.2.1.2.6'!C12</f>
        <v>9906764</v>
      </c>
      <c r="D12" s="189">
        <f>'4.2.1.2.1'!D14+'4.2.1.2.6'!D12</f>
        <v>57510689</v>
      </c>
      <c r="E12" s="189">
        <f>'4.2.1.2.1'!E14+'4.2.1.2.6'!E12</f>
        <v>133860447</v>
      </c>
      <c r="F12" s="189">
        <f>'4.2.1.2.1'!F14+'4.2.1.2.6'!F12</f>
        <v>42734828</v>
      </c>
      <c r="G12" s="189">
        <f>'4.2.1.2.1'!G14+'4.2.1.2.6'!G12</f>
        <v>96326534</v>
      </c>
      <c r="H12" s="189">
        <f>'4.2.1.2.1'!H14+'4.2.1.2.6'!H12</f>
        <v>24893475</v>
      </c>
      <c r="I12" s="213">
        <f>D12+G12+H12+E12+F12+B12+C12</f>
        <v>393742333</v>
      </c>
    </row>
    <row r="13" spans="1:9" ht="15" thickBot="1">
      <c r="A13" s="180">
        <v>1996</v>
      </c>
      <c r="B13" s="189">
        <f>'4.2.1.2.1'!B15+'4.2.1.2.6'!B13</f>
        <v>32346952</v>
      </c>
      <c r="C13" s="189">
        <f>'4.2.1.2.1'!C15+'4.2.1.2.6'!C13</f>
        <v>13510256</v>
      </c>
      <c r="D13" s="189">
        <f>'4.2.1.2.1'!D15+'4.2.1.2.6'!D13</f>
        <v>75066416</v>
      </c>
      <c r="E13" s="189">
        <f>'4.2.1.2.1'!E15+'4.2.1.2.6'!E13</f>
        <v>156351366</v>
      </c>
      <c r="F13" s="189">
        <f>'4.2.1.2.1'!F15+'4.2.1.2.6'!F13</f>
        <v>48891198</v>
      </c>
      <c r="G13" s="189">
        <f>'4.2.1.2.1'!G15+'4.2.1.2.6'!G13</f>
        <v>116867026</v>
      </c>
      <c r="H13" s="189">
        <f>'4.2.1.2.1'!H15+'4.2.1.2.6'!H13</f>
        <v>26583200</v>
      </c>
      <c r="I13" s="213">
        <f t="shared" ref="I13:I33" si="0">D13+G13+H13+E13+F13+B13+C13</f>
        <v>469616414</v>
      </c>
    </row>
    <row r="14" spans="1:9" ht="15" thickBot="1">
      <c r="A14" s="180">
        <v>1997</v>
      </c>
      <c r="B14" s="189">
        <f>'4.2.1.2.1'!B16+'4.2.1.2.6'!B14</f>
        <v>36275854</v>
      </c>
      <c r="C14" s="189">
        <f>'4.2.1.2.1'!C16+'4.2.1.2.6'!C14</f>
        <v>15606387</v>
      </c>
      <c r="D14" s="189">
        <f>'4.2.1.2.1'!D16+'4.2.1.2.6'!D14</f>
        <v>86643776</v>
      </c>
      <c r="E14" s="189">
        <f>'4.2.1.2.1'!E16+'4.2.1.2.6'!E14</f>
        <v>169006815</v>
      </c>
      <c r="F14" s="189">
        <f>'4.2.1.2.1'!F16+'4.2.1.2.6'!F14</f>
        <v>52390953</v>
      </c>
      <c r="G14" s="189">
        <f>'4.2.1.2.1'!G16+'4.2.1.2.6'!G14</f>
        <v>131221074</v>
      </c>
      <c r="H14" s="189">
        <f>'4.2.1.2.1'!H16+'4.2.1.2.6'!H14</f>
        <v>26832208</v>
      </c>
      <c r="I14" s="213">
        <f t="shared" si="0"/>
        <v>517977067</v>
      </c>
    </row>
    <row r="15" spans="1:9" ht="15" thickBot="1">
      <c r="A15" s="180">
        <v>1998</v>
      </c>
      <c r="B15" s="189">
        <f>'4.2.1.2.1'!B17+'4.2.1.2.6'!B15</f>
        <v>40372810</v>
      </c>
      <c r="C15" s="189">
        <f>'4.2.1.2.1'!C17+'4.2.1.2.6'!C15</f>
        <v>19309293</v>
      </c>
      <c r="D15" s="189">
        <f>'4.2.1.2.1'!D17+'4.2.1.2.6'!D15</f>
        <v>90410208</v>
      </c>
      <c r="E15" s="189">
        <f>'4.2.1.2.1'!E17+'4.2.1.2.6'!E15</f>
        <v>174806969</v>
      </c>
      <c r="F15" s="189">
        <f>'4.2.1.2.1'!F17+'4.2.1.2.6'!F15</f>
        <v>56590506</v>
      </c>
      <c r="G15" s="189">
        <f>'4.2.1.2.1'!G17+'4.2.1.2.6'!G15</f>
        <v>133198611</v>
      </c>
      <c r="H15" s="189">
        <f>'4.2.1.2.1'!H17+'4.2.1.2.6'!H15</f>
        <v>27506785</v>
      </c>
      <c r="I15" s="213">
        <f t="shared" si="0"/>
        <v>542195182</v>
      </c>
    </row>
    <row r="16" spans="1:9" ht="15" thickBot="1">
      <c r="A16" s="180">
        <v>1999</v>
      </c>
      <c r="B16" s="189">
        <f>'4.2.1.2.1'!B18+'4.2.1.2.6'!B16</f>
        <v>40814602</v>
      </c>
      <c r="C16" s="189">
        <f>'4.2.1.2.1'!C18+'4.2.1.2.6'!C16</f>
        <v>19122413</v>
      </c>
      <c r="D16" s="189">
        <f>'4.2.1.2.1'!D18+'4.2.1.2.6'!D16</f>
        <v>89738128</v>
      </c>
      <c r="E16" s="189">
        <f>'4.2.1.2.1'!E18+'4.2.1.2.6'!E16</f>
        <v>178557099</v>
      </c>
      <c r="F16" s="189">
        <f>'4.2.1.2.1'!F18+'4.2.1.2.6'!F16</f>
        <v>57018831</v>
      </c>
      <c r="G16" s="189">
        <f>'4.2.1.2.1'!G18+'4.2.1.2.6'!G16</f>
        <v>131379762</v>
      </c>
      <c r="H16" s="189">
        <f>'4.2.1.2.1'!H18+'4.2.1.2.6'!H16</f>
        <v>27761259</v>
      </c>
      <c r="I16" s="213">
        <f t="shared" si="0"/>
        <v>544392094</v>
      </c>
    </row>
    <row r="17" spans="1:9" ht="15" thickBot="1">
      <c r="A17" s="180">
        <v>2000</v>
      </c>
      <c r="B17" s="189">
        <f>'4.2.1.2.1'!B19+'4.2.1.2.6'!B17</f>
        <v>41070237</v>
      </c>
      <c r="C17" s="189">
        <f>'4.2.1.2.1'!C19+'4.2.1.2.6'!C17</f>
        <v>19456369</v>
      </c>
      <c r="D17" s="189">
        <f>'4.2.1.2.1'!D19+'4.2.1.2.6'!D17</f>
        <v>87883343</v>
      </c>
      <c r="E17" s="189">
        <f>'4.2.1.2.1'!E19+'4.2.1.2.6'!E17</f>
        <v>178208457</v>
      </c>
      <c r="F17" s="189">
        <f>'4.2.1.2.1'!F19+'4.2.1.2.6'!F17</f>
        <v>55721108</v>
      </c>
      <c r="G17" s="189">
        <f>'4.2.1.2.1'!G19+'4.2.1.2.6'!G17</f>
        <v>131197799</v>
      </c>
      <c r="H17" s="189">
        <f>'4.2.1.2.1'!H19+'4.2.1.2.6'!H17</f>
        <v>27005835</v>
      </c>
      <c r="I17" s="213">
        <f t="shared" si="0"/>
        <v>540543148</v>
      </c>
    </row>
    <row r="18" spans="1:9" ht="15" thickBot="1">
      <c r="A18" s="180">
        <v>2001</v>
      </c>
      <c r="B18" s="189">
        <f>'4.2.1.2.1'!B20+'4.2.1.2.6'!B18</f>
        <v>38317218</v>
      </c>
      <c r="C18" s="189">
        <f>'4.2.1.2.1'!C20+'4.2.1.2.6'!C18</f>
        <v>17136219</v>
      </c>
      <c r="D18" s="189">
        <f>'4.2.1.2.1'!D20+'4.2.1.2.6'!D18</f>
        <v>80159924</v>
      </c>
      <c r="E18" s="189">
        <f>'4.2.1.2.1'!E20+'4.2.1.2.6'!E18</f>
        <v>159863491</v>
      </c>
      <c r="F18" s="189">
        <f>'4.2.1.2.1'!F20+'4.2.1.2.6'!F18</f>
        <v>50761736</v>
      </c>
      <c r="G18" s="189">
        <f>'4.2.1.2.1'!G20+'4.2.1.2.6'!G18</f>
        <v>118045908</v>
      </c>
      <c r="H18" s="189">
        <f>'4.2.1.2.1'!H20+'4.2.1.2.6'!H18</f>
        <v>24271057</v>
      </c>
      <c r="I18" s="213">
        <f t="shared" si="0"/>
        <v>488555553</v>
      </c>
    </row>
    <row r="19" spans="1:9" ht="15" thickBot="1">
      <c r="A19" s="180">
        <v>2002</v>
      </c>
      <c r="B19" s="189">
        <f>'4.2.1.2.1'!B21+'4.2.1.2.6'!B19</f>
        <v>34497655</v>
      </c>
      <c r="C19" s="189">
        <f>'4.2.1.2.1'!C21+'4.2.1.2.6'!C19</f>
        <v>11386576</v>
      </c>
      <c r="D19" s="189">
        <f>'4.2.1.2.1'!D21+'4.2.1.2.6'!D19</f>
        <v>72387992</v>
      </c>
      <c r="E19" s="189">
        <f>'4.2.1.2.1'!E21+'4.2.1.2.6'!E19</f>
        <v>130333746</v>
      </c>
      <c r="F19" s="189">
        <f>'4.2.1.2.1'!F21+'4.2.1.2.6'!F19</f>
        <v>40319713</v>
      </c>
      <c r="G19" s="189">
        <f>'4.2.1.2.1'!G21+'4.2.1.2.6'!G19</f>
        <v>106282864</v>
      </c>
      <c r="H19" s="189">
        <f>'4.2.1.2.1'!H21+'4.2.1.2.6'!H19</f>
        <v>24283721</v>
      </c>
      <c r="I19" s="213">
        <f t="shared" si="0"/>
        <v>419492267</v>
      </c>
    </row>
    <row r="20" spans="1:9" ht="15" thickBot="1">
      <c r="A20" s="180">
        <v>2003</v>
      </c>
      <c r="B20" s="189">
        <f>'4.2.1.2.1'!B22+'4.2.1.2.6'!B20</f>
        <v>40941315</v>
      </c>
      <c r="C20" s="189">
        <f>'4.2.1.2.1'!C22+'4.2.1.2.6'!C20</f>
        <v>12703243</v>
      </c>
      <c r="D20" s="189">
        <f>'4.2.1.2.1'!D22+'4.2.1.2.6'!D20</f>
        <v>76388631</v>
      </c>
      <c r="E20" s="189">
        <f>'4.2.1.2.1'!E22+'4.2.1.2.6'!E20</f>
        <v>132279381</v>
      </c>
      <c r="F20" s="189">
        <f>'4.2.1.2.1'!F22+'4.2.1.2.6'!F20</f>
        <v>35141546</v>
      </c>
      <c r="G20" s="189">
        <f>'4.2.1.2.1'!G22+'4.2.1.2.6'!G20</f>
        <v>118122598</v>
      </c>
      <c r="H20" s="189">
        <f>'4.2.1.2.1'!H22+'4.2.1.2.6'!H20</f>
        <v>29796257</v>
      </c>
      <c r="I20" s="213">
        <f t="shared" si="0"/>
        <v>445372971</v>
      </c>
    </row>
    <row r="21" spans="1:9" ht="15" thickBot="1">
      <c r="A21" s="180">
        <v>2004</v>
      </c>
      <c r="B21" s="189">
        <f>'4.2.1.2.1'!B23+'4.2.1.2.6'!B21</f>
        <v>45492839</v>
      </c>
      <c r="C21" s="189">
        <f>'4.2.1.2.1'!C23+'4.2.1.2.6'!C21</f>
        <v>14157091</v>
      </c>
      <c r="D21" s="189">
        <f>'4.2.1.2.1'!D23+'4.2.1.2.6'!D21</f>
        <v>77477877</v>
      </c>
      <c r="E21" s="189">
        <f>'4.2.1.2.1'!E23+'4.2.1.2.6'!E21</f>
        <v>133950496</v>
      </c>
      <c r="F21" s="189">
        <f>'4.2.1.2.1'!F23+'4.2.1.2.6'!F21</f>
        <v>37218598</v>
      </c>
      <c r="G21" s="189">
        <f>'4.2.1.2.1'!G23+'4.2.1.2.6'!G21</f>
        <v>126582684</v>
      </c>
      <c r="H21" s="189">
        <f>'4.2.1.2.1'!H23+'4.2.1.2.6'!H21</f>
        <v>31452343</v>
      </c>
      <c r="I21" s="213">
        <f t="shared" si="0"/>
        <v>466331928</v>
      </c>
    </row>
    <row r="22" spans="1:9" ht="15" thickBot="1">
      <c r="A22" s="180">
        <v>2005</v>
      </c>
      <c r="B22" s="189">
        <f>'4.2.1.2.1'!B24+'4.2.1.2.6'!B22</f>
        <v>47710258</v>
      </c>
      <c r="C22" s="189">
        <f>'4.2.1.2.1'!C24+'4.2.1.2.6'!C22</f>
        <v>14601800</v>
      </c>
      <c r="D22" s="189">
        <f>'4.2.1.2.1'!D24+'4.2.1.2.6'!D22</f>
        <v>79373390</v>
      </c>
      <c r="E22" s="189">
        <f>'4.2.1.2.1'!E24+'4.2.1.2.6'!E22</f>
        <v>141168928</v>
      </c>
      <c r="F22" s="189">
        <f>'4.2.1.2.1'!F24+'4.2.1.2.6'!F22</f>
        <v>41073364</v>
      </c>
      <c r="G22" s="189">
        <f>'4.2.1.2.1'!G24+'4.2.1.2.6'!G22</f>
        <v>131697739</v>
      </c>
      <c r="H22" s="189">
        <f>'4.2.1.2.1'!H24+'4.2.1.2.6'!H22</f>
        <v>30783023</v>
      </c>
      <c r="I22" s="213">
        <f t="shared" si="0"/>
        <v>486408502</v>
      </c>
    </row>
    <row r="23" spans="1:9" ht="15" thickBot="1">
      <c r="A23" s="180">
        <v>2006</v>
      </c>
      <c r="B23" s="189">
        <f>'4.2.1.2.1'!B25+'4.2.1.2.6'!B23</f>
        <v>51900593</v>
      </c>
      <c r="C23" s="189">
        <f>'4.2.1.2.1'!C25+'4.2.1.2.6'!C23</f>
        <v>14726185</v>
      </c>
      <c r="D23" s="189">
        <f>'4.2.1.2.1'!D25+'4.2.1.2.6'!D23</f>
        <v>83861339</v>
      </c>
      <c r="E23" s="189">
        <f>'4.2.1.2.1'!E25+'4.2.1.2.6'!E23</f>
        <v>142542033</v>
      </c>
      <c r="F23" s="189">
        <f>'4.2.1.2.1'!F25+'4.2.1.2.6'!F23</f>
        <v>48476149</v>
      </c>
      <c r="G23" s="189">
        <f>'4.2.1.2.1'!G25+'4.2.1.2.6'!G23</f>
        <v>138014090</v>
      </c>
      <c r="H23" s="189">
        <f>'4.2.1.2.1'!H25+'4.2.1.2.6'!H23</f>
        <v>30525423</v>
      </c>
      <c r="I23" s="213">
        <f t="shared" si="0"/>
        <v>510045812</v>
      </c>
    </row>
    <row r="24" spans="1:9" ht="15" thickBot="1">
      <c r="A24" s="180">
        <v>2007</v>
      </c>
      <c r="B24" s="189">
        <f>'4.2.1.2.1'!B26+'4.2.1.2.6'!B24</f>
        <v>53705647</v>
      </c>
      <c r="C24" s="189">
        <f>'4.2.1.2.1'!C26+'4.2.1.2.6'!C24</f>
        <v>12827510</v>
      </c>
      <c r="D24" s="189">
        <f>'4.2.1.2.1'!D26+'4.2.1.2.6'!D24</f>
        <v>84243833</v>
      </c>
      <c r="E24" s="189">
        <f>'4.2.1.2.1'!E26+'4.2.1.2.6'!E24</f>
        <v>121813804</v>
      </c>
      <c r="F24" s="189">
        <f>'4.2.1.2.1'!F26+'4.2.1.2.6'!F24</f>
        <v>54879619</v>
      </c>
      <c r="G24" s="189">
        <f>'4.2.1.2.1'!G26+'4.2.1.2.6'!G24</f>
        <v>139719818</v>
      </c>
      <c r="H24" s="189">
        <f>'4.2.1.2.1'!H26+'4.2.1.2.6'!H24</f>
        <v>27623243</v>
      </c>
      <c r="I24" s="213">
        <f t="shared" si="0"/>
        <v>494813474</v>
      </c>
    </row>
    <row r="25" spans="1:9" ht="15" thickBot="1">
      <c r="A25" s="180">
        <v>2008</v>
      </c>
      <c r="B25" s="189">
        <f>'4.2.1.2.1'!B27+'4.2.1.2.6'!B25</f>
        <v>53917882</v>
      </c>
      <c r="C25" s="189">
        <f>'4.2.1.2.1'!C27+'4.2.1.2.6'!C25</f>
        <v>13831776</v>
      </c>
      <c r="D25" s="189">
        <f>'4.2.1.2.1'!D27+'4.2.1.2.6'!D25</f>
        <v>81341174</v>
      </c>
      <c r="E25" s="189">
        <f>'4.2.1.2.1'!E27+'4.2.1.2.6'!E25</f>
        <v>151464078</v>
      </c>
      <c r="F25" s="189">
        <f>'4.2.1.2.1'!F27+'4.2.1.2.6'!F25</f>
        <v>58311386</v>
      </c>
      <c r="G25" s="189">
        <f>'4.2.1.2.1'!G27+'4.2.1.2.6'!G25</f>
        <v>142352793</v>
      </c>
      <c r="H25" s="189">
        <f>'4.2.1.2.1'!H27+'4.2.1.2.6'!H25</f>
        <v>26902359</v>
      </c>
      <c r="I25" s="213">
        <f t="shared" si="0"/>
        <v>528121448</v>
      </c>
    </row>
    <row r="26" spans="1:9" ht="15" thickBot="1">
      <c r="A26" s="180">
        <v>2009</v>
      </c>
      <c r="B26" s="189">
        <f>'4.2.1.2.1'!B28+'4.2.1.2.6'!B26</f>
        <v>51375539</v>
      </c>
      <c r="C26" s="189">
        <f>'4.2.1.2.1'!C28+'4.2.1.2.6'!C26</f>
        <v>14471188</v>
      </c>
      <c r="D26" s="189">
        <f>'4.2.1.2.1'!D28+'4.2.1.2.6'!D26</f>
        <v>71662319</v>
      </c>
      <c r="E26" s="189">
        <f>'4.2.1.2.1'!E28+'4.2.1.2.6'!E26</f>
        <v>158794206</v>
      </c>
      <c r="F26" s="189">
        <f>'4.2.1.2.1'!F28+'4.2.1.2.6'!F26</f>
        <v>56681982</v>
      </c>
      <c r="G26" s="189">
        <f>'4.2.1.2.1'!G28+'4.2.1.2.6'!G26</f>
        <v>130402231</v>
      </c>
      <c r="H26" s="189">
        <f>'4.2.1.2.1'!H28+'4.2.1.2.6'!H26</f>
        <v>25154833</v>
      </c>
      <c r="I26" s="213">
        <f t="shared" si="0"/>
        <v>508542298</v>
      </c>
    </row>
    <row r="27" spans="1:9" ht="15" thickBot="1">
      <c r="A27" s="180">
        <v>2010</v>
      </c>
      <c r="B27" s="189">
        <f>'4.2.1.2.1'!B29+'4.2.1.2.6'!B27</f>
        <v>52243269</v>
      </c>
      <c r="C27" s="189">
        <f>'4.2.1.2.1'!C29+'4.2.1.2.6'!C27</f>
        <v>15593995</v>
      </c>
      <c r="D27" s="189">
        <f>'4.2.1.2.1'!D29+'4.2.1.2.6'!D27</f>
        <v>78932270</v>
      </c>
      <c r="E27" s="189">
        <f>'4.2.1.2.1'!E29+'4.2.1.2.6'!E27</f>
        <v>148808886</v>
      </c>
      <c r="F27" s="189">
        <f>'4.2.1.2.1'!F29+'4.2.1.2.6'!F27</f>
        <v>57830172</v>
      </c>
      <c r="G27" s="189">
        <f>'4.2.1.2.1'!G29+'4.2.1.2.6'!G27</f>
        <v>135448487</v>
      </c>
      <c r="H27" s="189">
        <f>'4.2.1.2.1'!H29+'4.2.1.2.6'!H27</f>
        <v>27314087</v>
      </c>
      <c r="I27" s="213">
        <f t="shared" si="0"/>
        <v>516171166</v>
      </c>
    </row>
    <row r="28" spans="1:9" ht="15" thickBot="1">
      <c r="A28" s="180">
        <v>2011</v>
      </c>
      <c r="B28" s="189">
        <f>'4.2.1.2.1'!B30+'4.2.1.2.6'!B28</f>
        <v>51448034</v>
      </c>
      <c r="C28" s="189">
        <f>'4.2.1.2.1'!C30+'4.2.1.2.6'!C28</f>
        <v>15823447</v>
      </c>
      <c r="D28" s="189">
        <f>'4.2.1.2.1'!D30+'4.2.1.2.6'!D28</f>
        <v>76160982</v>
      </c>
      <c r="E28" s="189">
        <f>'4.2.1.2.1'!E30+'4.2.1.2.6'!E28</f>
        <v>148865049</v>
      </c>
      <c r="F28" s="189">
        <f>'4.2.1.2.1'!F30+'4.2.1.2.6'!F28</f>
        <v>55486281</v>
      </c>
      <c r="G28" s="189">
        <f>'4.2.1.2.1'!G30+'4.2.1.2.6'!G28</f>
        <v>127367430</v>
      </c>
      <c r="H28" s="189">
        <f>'4.2.1.2.1'!H30+'4.2.1.2.6'!H28</f>
        <v>27204606</v>
      </c>
      <c r="I28" s="213">
        <f t="shared" si="0"/>
        <v>502355829</v>
      </c>
    </row>
    <row r="29" spans="1:9" ht="15" thickBot="1">
      <c r="A29" s="180">
        <v>2012</v>
      </c>
      <c r="B29" s="189">
        <f>'4.2.1.2.1'!B31+'4.2.1.2.6'!B29</f>
        <v>51035962</v>
      </c>
      <c r="C29" s="189">
        <f>'4.2.1.2.1'!C31+'4.2.1.2.6'!C29</f>
        <v>15327865</v>
      </c>
      <c r="D29" s="189">
        <f>'4.2.1.2.1'!D31+'4.2.1.2.6'!D29</f>
        <v>69560145</v>
      </c>
      <c r="E29" s="189">
        <f>'4.2.1.2.1'!E31+'4.2.1.2.6'!E29</f>
        <v>142797247</v>
      </c>
      <c r="F29" s="189">
        <f>'4.2.1.2.1'!F31+'4.2.1.2.6'!F29</f>
        <v>56089619</v>
      </c>
      <c r="G29" s="189">
        <f>'4.2.1.2.1'!G31+'4.2.1.2.6'!G29</f>
        <v>103290223</v>
      </c>
      <c r="H29" s="189">
        <f>'4.2.1.2.1'!H31+'4.2.1.2.6'!H29</f>
        <v>26799156</v>
      </c>
      <c r="I29" s="213">
        <f t="shared" si="0"/>
        <v>464900217</v>
      </c>
    </row>
    <row r="30" spans="1:9" ht="15" thickBot="1">
      <c r="A30" s="180">
        <v>2013</v>
      </c>
      <c r="B30" s="189">
        <f>'4.2.1.2.1'!B32+'4.2.1.2.6'!B30</f>
        <v>51109882</v>
      </c>
      <c r="C30" s="189">
        <f>'4.2.1.2.1'!C32+'4.2.1.2.6'!C30</f>
        <v>15684416</v>
      </c>
      <c r="D30" s="189">
        <f>'4.2.1.2.1'!D32+'4.2.1.2.6'!D30</f>
        <v>46169442</v>
      </c>
      <c r="E30" s="189">
        <f>'4.2.1.2.1'!E32+'4.2.1.2.6'!E30</f>
        <v>136463794</v>
      </c>
      <c r="F30" s="189">
        <f>'4.2.1.2.1'!F32+'4.2.1.2.6'!F30</f>
        <v>52425706</v>
      </c>
      <c r="G30" s="189">
        <f>'4.2.1.2.1'!G32+'4.2.1.2.6'!G30</f>
        <v>76498765</v>
      </c>
      <c r="H30" s="189">
        <f>'4.2.1.2.1'!H32+'4.2.1.2.6'!H30</f>
        <v>26505930</v>
      </c>
      <c r="I30" s="213">
        <f t="shared" si="0"/>
        <v>404857935</v>
      </c>
    </row>
    <row r="31" spans="1:9" ht="15" thickBot="1">
      <c r="A31" s="180">
        <v>2014</v>
      </c>
      <c r="B31" s="189">
        <f>'4.2.1.2.1'!B33+'4.2.1.2.6'!B31</f>
        <v>49387928</v>
      </c>
      <c r="C31" s="189">
        <f>'4.2.1.2.1'!C33+'4.2.1.2.6'!C31</f>
        <v>14750683</v>
      </c>
      <c r="D31" s="189">
        <f>'4.2.1.2.1'!D33+'4.2.1.2.6'!D31</f>
        <v>44709574</v>
      </c>
      <c r="E31" s="189">
        <f>'4.2.1.2.1'!E33+'4.2.1.2.6'!E31</f>
        <v>140840240</v>
      </c>
      <c r="F31" s="189">
        <f>'4.2.1.2.1'!F33+'4.2.1.2.6'!F31</f>
        <v>52164143</v>
      </c>
      <c r="G31" s="189">
        <f>'4.2.1.2.1'!G33+'4.2.1.2.6'!G31</f>
        <v>76946349</v>
      </c>
      <c r="H31" s="189">
        <f>'4.2.1.2.1'!H33+'4.2.1.2.6'!H31</f>
        <v>25427797</v>
      </c>
      <c r="I31" s="213">
        <f t="shared" si="0"/>
        <v>404226714</v>
      </c>
    </row>
    <row r="32" spans="1:9" ht="15" thickBot="1">
      <c r="A32" s="180">
        <v>2015</v>
      </c>
      <c r="B32" s="189">
        <f>'4.2.1.2.1'!B34+'4.2.1.2.6'!B32</f>
        <v>49493004</v>
      </c>
      <c r="C32" s="189">
        <f>'4.2.1.2.1'!C34+'4.2.1.2.6'!C32</f>
        <v>15009267</v>
      </c>
      <c r="D32" s="189">
        <f>'4.2.1.2.1'!D34+'4.2.1.2.6'!D32</f>
        <v>57074271</v>
      </c>
      <c r="E32" s="189">
        <f>'4.2.1.2.1'!E34+'4.2.1.2.6'!E32</f>
        <v>155173961</v>
      </c>
      <c r="F32" s="189">
        <f>'4.2.1.2.1'!F34+'4.2.1.2.6'!F32</f>
        <v>53918288</v>
      </c>
      <c r="G32" s="189">
        <f>'4.2.1.2.1'!G34+'4.2.1.2.6'!G32</f>
        <v>82419495</v>
      </c>
      <c r="H32" s="189">
        <f>'4.2.1.2.1'!H34+'4.2.1.2.6'!H32</f>
        <v>25408311</v>
      </c>
      <c r="I32" s="213">
        <f t="shared" si="0"/>
        <v>438496597</v>
      </c>
    </row>
    <row r="33" spans="1:12" ht="15" thickBot="1">
      <c r="A33" s="180">
        <v>2016</v>
      </c>
      <c r="B33" s="189">
        <f>'4.2.1.2.1'!B35+'4.2.1.2.6'!B33</f>
        <v>47501109</v>
      </c>
      <c r="C33" s="189">
        <f>'4.2.1.2.1'!C35+'4.2.1.2.6'!C33</f>
        <v>13989894</v>
      </c>
      <c r="D33" s="189">
        <f>'4.2.1.2.1'!D35+'4.2.1.2.6'!D33</f>
        <v>62587466</v>
      </c>
      <c r="E33" s="189">
        <f>'4.2.1.2.1'!E35+'4.2.1.2.6'!E33</f>
        <v>167014249</v>
      </c>
      <c r="F33" s="189">
        <f>'4.2.1.2.1'!F35+'4.2.1.2.6'!F33</f>
        <v>54306646</v>
      </c>
      <c r="G33" s="189">
        <f>'4.2.1.2.1'!G35+'4.2.1.2.6'!G33</f>
        <v>95660369</v>
      </c>
      <c r="H33" s="189">
        <f>'4.2.1.2.1'!H35+'4.2.1.2.6'!H33</f>
        <v>25767189</v>
      </c>
      <c r="I33" s="213">
        <f t="shared" si="0"/>
        <v>466826922</v>
      </c>
    </row>
    <row r="35" spans="1:12">
      <c r="A35" s="271" t="s">
        <v>112</v>
      </c>
    </row>
    <row r="36" spans="1:12">
      <c r="A36" s="272" t="s">
        <v>113</v>
      </c>
    </row>
    <row r="37" spans="1:12">
      <c r="A37" s="272"/>
    </row>
    <row r="38" spans="1:12" ht="78" customHeight="1">
      <c r="A38" s="245" t="s">
        <v>95</v>
      </c>
      <c r="B38" s="245"/>
      <c r="C38" s="245"/>
      <c r="D38" s="245"/>
      <c r="E38" s="245"/>
      <c r="F38" s="245"/>
      <c r="G38" s="245"/>
      <c r="H38" s="245"/>
      <c r="I38" s="245"/>
      <c r="J38" s="245"/>
      <c r="K38" s="245"/>
      <c r="L38" s="245"/>
    </row>
    <row r="39" spans="1:12" ht="37.5" customHeight="1">
      <c r="A39" s="245" t="s">
        <v>70</v>
      </c>
      <c r="B39" s="245"/>
      <c r="C39" s="245"/>
      <c r="D39" s="245"/>
      <c r="E39" s="245"/>
      <c r="F39" s="245"/>
      <c r="G39" s="245"/>
      <c r="H39" s="245"/>
      <c r="I39" s="245"/>
      <c r="J39" s="245"/>
    </row>
    <row r="40" spans="1:12" ht="96.75" customHeight="1">
      <c r="A40" s="245" t="s">
        <v>71</v>
      </c>
      <c r="B40" s="245"/>
      <c r="C40" s="245"/>
      <c r="D40" s="245"/>
      <c r="E40" s="245"/>
      <c r="F40" s="245"/>
      <c r="G40" s="245"/>
      <c r="H40" s="245"/>
      <c r="I40" s="245"/>
      <c r="J40" s="245"/>
      <c r="K40" s="245"/>
    </row>
    <row r="41" spans="1:12" ht="108" customHeight="1">
      <c r="A41" s="245" t="s">
        <v>72</v>
      </c>
      <c r="B41" s="245"/>
      <c r="C41" s="245"/>
      <c r="D41" s="245"/>
      <c r="E41" s="245"/>
      <c r="F41" s="245"/>
      <c r="G41" s="245"/>
      <c r="H41" s="245"/>
      <c r="I41" s="245"/>
      <c r="J41" s="245"/>
    </row>
    <row r="42" spans="1:12" ht="96" customHeight="1">
      <c r="A42" s="245" t="s">
        <v>73</v>
      </c>
      <c r="B42" s="245"/>
      <c r="C42" s="245"/>
      <c r="D42" s="245"/>
      <c r="E42" s="245"/>
      <c r="F42" s="245"/>
      <c r="G42" s="245"/>
      <c r="H42" s="245"/>
      <c r="I42" s="245"/>
      <c r="J42" s="245"/>
    </row>
    <row r="43" spans="1:12" ht="91.5" customHeight="1">
      <c r="A43" s="245" t="s">
        <v>74</v>
      </c>
      <c r="B43" s="245"/>
      <c r="C43" s="245"/>
      <c r="D43" s="245"/>
      <c r="E43" s="245"/>
      <c r="F43" s="245"/>
      <c r="G43" s="245"/>
      <c r="H43" s="245"/>
      <c r="I43" s="245"/>
      <c r="J43" s="245"/>
    </row>
    <row r="44" spans="1:12" ht="81.75" customHeight="1">
      <c r="A44" s="245" t="s">
        <v>75</v>
      </c>
      <c r="B44" s="245"/>
      <c r="C44" s="245"/>
      <c r="D44" s="245"/>
      <c r="E44" s="245"/>
      <c r="F44" s="245"/>
      <c r="G44" s="245"/>
      <c r="H44" s="245"/>
      <c r="I44" s="245"/>
      <c r="J44" s="245"/>
    </row>
    <row r="45" spans="1:12" ht="33.75" customHeight="1">
      <c r="A45" s="245" t="s">
        <v>76</v>
      </c>
      <c r="B45" s="245"/>
      <c r="C45" s="245"/>
      <c r="D45" s="245"/>
      <c r="E45" s="245"/>
      <c r="F45" s="245"/>
      <c r="G45" s="245"/>
      <c r="H45" s="245"/>
      <c r="I45" s="245"/>
      <c r="J45" s="245"/>
    </row>
    <row r="46" spans="1:12" ht="81.75" customHeight="1">
      <c r="A46" s="245" t="s">
        <v>77</v>
      </c>
      <c r="B46" s="245"/>
      <c r="C46" s="245"/>
      <c r="D46" s="245"/>
      <c r="E46" s="245"/>
      <c r="F46" s="245"/>
      <c r="G46" s="245"/>
      <c r="H46" s="245"/>
      <c r="I46" s="245"/>
      <c r="J46" s="245"/>
    </row>
    <row r="47" spans="1:12">
      <c r="A47" s="245" t="s">
        <v>78</v>
      </c>
      <c r="B47" s="245"/>
      <c r="C47" s="245"/>
      <c r="D47" s="245"/>
      <c r="E47" s="245"/>
      <c r="F47" s="245"/>
      <c r="G47" s="245"/>
      <c r="H47" s="245"/>
      <c r="I47" s="245"/>
      <c r="J47" s="245"/>
    </row>
    <row r="48" spans="1:12">
      <c r="A48" s="245" t="s">
        <v>79</v>
      </c>
      <c r="B48" s="245"/>
      <c r="C48" s="245"/>
      <c r="D48" s="245"/>
      <c r="E48" s="245"/>
      <c r="F48" s="245"/>
      <c r="G48" s="245"/>
      <c r="H48" s="245"/>
      <c r="I48" s="245"/>
      <c r="J48" s="245"/>
    </row>
    <row r="49" spans="1:10">
      <c r="A49" s="245" t="s">
        <v>80</v>
      </c>
      <c r="B49" s="245"/>
      <c r="C49" s="245"/>
      <c r="D49" s="245"/>
      <c r="E49" s="245"/>
      <c r="F49" s="245"/>
      <c r="G49" s="245"/>
      <c r="H49" s="245"/>
      <c r="I49" s="245"/>
      <c r="J49" s="245"/>
    </row>
    <row r="51" spans="1:10">
      <c r="A51" s="56" t="s">
        <v>58</v>
      </c>
    </row>
  </sheetData>
  <mergeCells count="12">
    <mergeCell ref="A38:L38"/>
    <mergeCell ref="A39:J39"/>
    <mergeCell ref="A40:K40"/>
    <mergeCell ref="A41:J41"/>
    <mergeCell ref="A42:J42"/>
    <mergeCell ref="A48:J48"/>
    <mergeCell ref="A49:J49"/>
    <mergeCell ref="A43:J43"/>
    <mergeCell ref="A44:J44"/>
    <mergeCell ref="A45:J45"/>
    <mergeCell ref="A46:J46"/>
    <mergeCell ref="A47:J47"/>
  </mergeCells>
  <hyperlinks>
    <hyperlink ref="A51" location="Índice!A1" display="Volver al índice" xr:uid="{00000000-0004-0000-0700-000000000000}"/>
    <hyperlink ref="A36" r:id="rId1" xr:uid="{A8CAD0EB-F6CE-49CB-B71F-E55638A7FF9E}"/>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
  <dimension ref="A1:S55"/>
  <sheetViews>
    <sheetView zoomScale="85" zoomScaleNormal="85" workbookViewId="0"/>
  </sheetViews>
  <sheetFormatPr baseColWidth="10" defaultColWidth="9.109375" defaultRowHeight="14.4"/>
  <cols>
    <col min="1" max="1" width="21.6640625" style="2" customWidth="1"/>
    <col min="2" max="15" width="14.6640625" style="2" customWidth="1"/>
    <col min="16" max="16" width="13.6640625" style="2" customWidth="1"/>
    <col min="17" max="19" width="14.6640625" style="2" customWidth="1"/>
    <col min="20" max="16384" width="9.109375" style="2"/>
  </cols>
  <sheetData>
    <row r="1" spans="1:19">
      <c r="A1" s="1" t="s">
        <v>14</v>
      </c>
      <c r="B1" s="1"/>
    </row>
    <row r="2" spans="1:19">
      <c r="A2" s="1" t="s">
        <v>15</v>
      </c>
      <c r="B2" s="1"/>
      <c r="K2" s="3"/>
      <c r="L2" s="3"/>
    </row>
    <row r="3" spans="1:19">
      <c r="A3" s="1" t="s">
        <v>16</v>
      </c>
      <c r="B3" s="1"/>
      <c r="K3" s="4"/>
      <c r="L3" s="4"/>
    </row>
    <row r="4" spans="1:19">
      <c r="A4" s="1" t="s">
        <v>17</v>
      </c>
      <c r="B4" s="2" t="s">
        <v>22</v>
      </c>
    </row>
    <row r="5" spans="1:19">
      <c r="A5" s="1" t="s">
        <v>18</v>
      </c>
      <c r="B5" s="2" t="s">
        <v>100</v>
      </c>
    </row>
    <row r="6" spans="1:19">
      <c r="A6" s="1" t="s">
        <v>19</v>
      </c>
      <c r="B6" s="2" t="s">
        <v>94</v>
      </c>
    </row>
    <row r="7" spans="1:19">
      <c r="A7" s="1" t="s">
        <v>20</v>
      </c>
      <c r="B7" s="2" t="s">
        <v>23</v>
      </c>
    </row>
    <row r="8" spans="1:19">
      <c r="A8" s="1" t="s">
        <v>27</v>
      </c>
      <c r="B8" s="215" t="str">
        <f>'4.2.1.2.1'!B8</f>
        <v>diciembre 2019</v>
      </c>
      <c r="D8" s="6"/>
    </row>
    <row r="9" spans="1:19">
      <c r="A9" s="1" t="s">
        <v>28</v>
      </c>
      <c r="B9" s="215" t="str">
        <f>'4.2.1.2.1'!B9</f>
        <v>enero 2020</v>
      </c>
    </row>
    <row r="10" spans="1:19" ht="15" thickBot="1"/>
    <row r="11" spans="1:19" ht="33.75" customHeight="1">
      <c r="A11" s="264" t="s">
        <v>0</v>
      </c>
      <c r="B11" s="270" t="s">
        <v>84</v>
      </c>
      <c r="C11" s="263"/>
      <c r="D11" s="262" t="s">
        <v>85</v>
      </c>
      <c r="E11" s="263"/>
      <c r="F11" s="262" t="s">
        <v>86</v>
      </c>
      <c r="G11" s="263"/>
      <c r="H11" s="262" t="s">
        <v>87</v>
      </c>
      <c r="I11" s="263"/>
      <c r="J11" s="262" t="s">
        <v>89</v>
      </c>
      <c r="K11" s="263"/>
      <c r="L11" s="262" t="s">
        <v>88</v>
      </c>
      <c r="M11" s="263"/>
      <c r="N11" s="262" t="s">
        <v>61</v>
      </c>
      <c r="O11" s="263"/>
      <c r="P11" s="266" t="s">
        <v>13</v>
      </c>
      <c r="Q11" s="267"/>
      <c r="R11" s="160" t="s">
        <v>62</v>
      </c>
      <c r="S11" s="268" t="s">
        <v>63</v>
      </c>
    </row>
    <row r="12" spans="1:19" ht="54" customHeight="1" thickBot="1">
      <c r="A12" s="265"/>
      <c r="B12" s="214" t="s">
        <v>60</v>
      </c>
      <c r="C12" s="151" t="s">
        <v>97</v>
      </c>
      <c r="D12" s="150" t="s">
        <v>60</v>
      </c>
      <c r="E12" s="151" t="s">
        <v>97</v>
      </c>
      <c r="F12" s="150" t="s">
        <v>60</v>
      </c>
      <c r="G12" s="151" t="s">
        <v>97</v>
      </c>
      <c r="H12" s="150" t="s">
        <v>60</v>
      </c>
      <c r="I12" s="151" t="s">
        <v>97</v>
      </c>
      <c r="J12" s="150" t="s">
        <v>60</v>
      </c>
      <c r="K12" s="151" t="s">
        <v>97</v>
      </c>
      <c r="L12" s="150" t="s">
        <v>60</v>
      </c>
      <c r="M12" s="151" t="s">
        <v>97</v>
      </c>
      <c r="N12" s="150" t="s">
        <v>60</v>
      </c>
      <c r="O12" s="151" t="s">
        <v>97</v>
      </c>
      <c r="P12" s="165" t="s">
        <v>60</v>
      </c>
      <c r="Q12" s="166" t="s">
        <v>97</v>
      </c>
      <c r="R12" s="161" t="s">
        <v>60</v>
      </c>
      <c r="S12" s="269"/>
    </row>
    <row r="13" spans="1:19">
      <c r="A13" s="192">
        <v>1993</v>
      </c>
      <c r="B13" s="152">
        <f>'4.2.1.2.1'!B12</f>
        <v>11806000</v>
      </c>
      <c r="C13" s="157"/>
      <c r="D13" s="152">
        <f>'4.2.1.2.1'!C12</f>
        <v>2022000</v>
      </c>
      <c r="E13" s="153"/>
      <c r="F13" s="152">
        <f>'4.2.1.2.1'!D12</f>
        <v>34413000</v>
      </c>
      <c r="G13" s="153"/>
      <c r="H13" s="152">
        <f>'4.2.1.2.1'!E12</f>
        <v>64908000</v>
      </c>
      <c r="I13" s="157"/>
      <c r="J13" s="152">
        <f>'4.2.1.2.1'!F12</f>
        <v>21679000</v>
      </c>
      <c r="K13" s="157"/>
      <c r="L13" s="152">
        <f>'4.2.1.2.1'!G12</f>
        <v>60468000</v>
      </c>
      <c r="M13" s="157"/>
      <c r="N13" s="152">
        <f>'4.2.1.2.1'!H12</f>
        <v>16786975</v>
      </c>
      <c r="O13" s="157"/>
      <c r="P13" s="167">
        <f t="shared" ref="P13:P36" si="0">F13+L13+N13+H13+J13+B13+D13</f>
        <v>212082975</v>
      </c>
      <c r="Q13" s="168"/>
      <c r="R13" s="162"/>
      <c r="S13" s="173">
        <f>P13+R13</f>
        <v>212082975</v>
      </c>
    </row>
    <row r="14" spans="1:19">
      <c r="A14" s="193">
        <v>1994</v>
      </c>
      <c r="B14" s="152">
        <f>'4.2.1.2.1'!B13</f>
        <v>14938098</v>
      </c>
      <c r="C14" s="158"/>
      <c r="D14" s="152">
        <f>'4.2.1.2.1'!C13</f>
        <v>4096196</v>
      </c>
      <c r="E14" s="154"/>
      <c r="F14" s="64">
        <f>'4.2.1.2.1'!D13</f>
        <v>38295555</v>
      </c>
      <c r="G14" s="154"/>
      <c r="H14" s="152">
        <f>'4.2.1.2.1'!E13</f>
        <v>75772433</v>
      </c>
      <c r="I14" s="158"/>
      <c r="J14" s="152">
        <f>'4.2.1.2.1'!F13</f>
        <v>29326825</v>
      </c>
      <c r="K14" s="158"/>
      <c r="L14" s="152">
        <f>'4.2.1.2.1'!G13</f>
        <v>61271518</v>
      </c>
      <c r="M14" s="158"/>
      <c r="N14" s="152">
        <f>'4.2.1.2.1'!H13</f>
        <v>22442402</v>
      </c>
      <c r="O14" s="158"/>
      <c r="P14" s="169">
        <f t="shared" si="0"/>
        <v>246143027</v>
      </c>
      <c r="Q14" s="170"/>
      <c r="R14" s="163"/>
      <c r="S14" s="173">
        <f>P14+R14</f>
        <v>246143027</v>
      </c>
    </row>
    <row r="15" spans="1:19">
      <c r="A15" s="193">
        <v>1995</v>
      </c>
      <c r="B15" s="64">
        <f>'4.2.1.2.1'!B14</f>
        <v>25373540</v>
      </c>
      <c r="C15" s="155">
        <f>'4.2.1.2.7'!B12</f>
        <v>28509596</v>
      </c>
      <c r="D15" s="64">
        <f>'4.2.1.2.1'!C14</f>
        <v>8321682</v>
      </c>
      <c r="E15" s="155">
        <f>'4.2.1.2.7'!C12</f>
        <v>9906764</v>
      </c>
      <c r="F15" s="64">
        <f>'4.2.1.2.1'!D14</f>
        <v>53484941</v>
      </c>
      <c r="G15" s="155">
        <f>'4.2.1.2.7'!D12</f>
        <v>57510689</v>
      </c>
      <c r="H15" s="64">
        <f>'4.2.1.2.1'!E14</f>
        <v>116458589</v>
      </c>
      <c r="I15" s="155">
        <f>'4.2.1.2.7'!E12</f>
        <v>133860447</v>
      </c>
      <c r="J15" s="64">
        <f>'4.2.1.2.1'!F14</f>
        <v>38033997</v>
      </c>
      <c r="K15" s="155">
        <f>'4.2.1.2.7'!F12</f>
        <v>42734828</v>
      </c>
      <c r="L15" s="152">
        <f>'4.2.1.2.1'!G14</f>
        <v>81877554</v>
      </c>
      <c r="M15" s="155">
        <f>'4.2.1.2.7'!G12</f>
        <v>96326534</v>
      </c>
      <c r="N15" s="152">
        <f>'4.2.1.2.1'!H14</f>
        <v>23150932</v>
      </c>
      <c r="O15" s="155">
        <f>'4.2.1.2.7'!H12</f>
        <v>24893475</v>
      </c>
      <c r="P15" s="169">
        <f t="shared" si="0"/>
        <v>346701235</v>
      </c>
      <c r="Q15" s="170">
        <f t="shared" ref="Q15:Q36" si="1">G15+M15+O15+I15+K15+C15+E15</f>
        <v>393742333</v>
      </c>
      <c r="R15" s="163">
        <f>'4.2.1.2.1'!I14</f>
        <v>2899222</v>
      </c>
      <c r="S15" s="173">
        <f t="shared" ref="S15:S35" si="2">P15+R15</f>
        <v>349600457</v>
      </c>
    </row>
    <row r="16" spans="1:19">
      <c r="A16" s="193">
        <v>1996</v>
      </c>
      <c r="B16" s="64">
        <f>'4.2.1.2.1'!B15</f>
        <v>28788787</v>
      </c>
      <c r="C16" s="155">
        <f>'4.2.1.2.7'!B13</f>
        <v>32346952</v>
      </c>
      <c r="D16" s="64">
        <f>'4.2.1.2.1'!C15</f>
        <v>11348615</v>
      </c>
      <c r="E16" s="155">
        <f>'4.2.1.2.7'!C13</f>
        <v>13510256</v>
      </c>
      <c r="F16" s="64">
        <f>'4.2.1.2.1'!D15</f>
        <v>69811767</v>
      </c>
      <c r="G16" s="155">
        <f>'4.2.1.2.7'!D13</f>
        <v>75066416</v>
      </c>
      <c r="H16" s="64">
        <f>'4.2.1.2.1'!E15</f>
        <v>136025688</v>
      </c>
      <c r="I16" s="155">
        <f>'4.2.1.2.7'!E13</f>
        <v>156351366</v>
      </c>
      <c r="J16" s="64">
        <f>'4.2.1.2.1'!F15</f>
        <v>43513166</v>
      </c>
      <c r="K16" s="155">
        <f>'4.2.1.2.7'!F13</f>
        <v>48891198</v>
      </c>
      <c r="L16" s="152">
        <f>'4.2.1.2.1'!G15</f>
        <v>99336972</v>
      </c>
      <c r="M16" s="155">
        <f>'4.2.1.2.7'!G13</f>
        <v>116867026</v>
      </c>
      <c r="N16" s="152">
        <f>'4.2.1.2.1'!H15</f>
        <v>24722376</v>
      </c>
      <c r="O16" s="155">
        <v>26583200</v>
      </c>
      <c r="P16" s="169">
        <f t="shared" si="0"/>
        <v>413547371</v>
      </c>
      <c r="Q16" s="170">
        <f t="shared" si="1"/>
        <v>469616414</v>
      </c>
      <c r="R16" s="163">
        <f>'4.2.1.2.1'!I15</f>
        <v>3370430</v>
      </c>
      <c r="S16" s="173">
        <f t="shared" si="2"/>
        <v>416917801</v>
      </c>
    </row>
    <row r="17" spans="1:19">
      <c r="A17" s="193">
        <v>1997</v>
      </c>
      <c r="B17" s="64">
        <f>'4.2.1.2.1'!B16</f>
        <v>32285510</v>
      </c>
      <c r="C17" s="155">
        <f>'4.2.1.2.7'!B14</f>
        <v>36275854</v>
      </c>
      <c r="D17" s="64">
        <f>'4.2.1.2.1'!C16</f>
        <v>13109365</v>
      </c>
      <c r="E17" s="155">
        <f>'4.2.1.2.7'!C14</f>
        <v>15606387</v>
      </c>
      <c r="F17" s="64">
        <f>'4.2.1.2.1'!D16</f>
        <v>80578712</v>
      </c>
      <c r="G17" s="155">
        <f>'4.2.1.2.7'!D14</f>
        <v>86643776</v>
      </c>
      <c r="H17" s="64">
        <f>'4.2.1.2.1'!E16</f>
        <v>147035929</v>
      </c>
      <c r="I17" s="155">
        <f>'4.2.1.2.7'!E14</f>
        <v>169006815</v>
      </c>
      <c r="J17" s="64">
        <f>'4.2.1.2.1'!F16</f>
        <v>46627948</v>
      </c>
      <c r="K17" s="155">
        <f>'4.2.1.2.7'!F14</f>
        <v>52390953</v>
      </c>
      <c r="L17" s="152">
        <f>'4.2.1.2.1'!G16</f>
        <v>111537913</v>
      </c>
      <c r="M17" s="155">
        <f>'4.2.1.2.7'!G14</f>
        <v>131221074</v>
      </c>
      <c r="N17" s="152">
        <f>'4.2.1.2.1'!H16</f>
        <v>24953953</v>
      </c>
      <c r="O17" s="155">
        <v>26832208</v>
      </c>
      <c r="P17" s="169">
        <f t="shared" si="0"/>
        <v>456129330</v>
      </c>
      <c r="Q17" s="170">
        <f t="shared" si="1"/>
        <v>517977067</v>
      </c>
      <c r="R17" s="163">
        <f>'4.2.1.2.1'!I16</f>
        <v>3161618</v>
      </c>
      <c r="S17" s="173">
        <f t="shared" si="2"/>
        <v>459290948</v>
      </c>
    </row>
    <row r="18" spans="1:19">
      <c r="A18" s="193">
        <v>1998</v>
      </c>
      <c r="B18" s="64">
        <f>'4.2.1.2.1'!B17</f>
        <v>35931801</v>
      </c>
      <c r="C18" s="155">
        <f>'4.2.1.2.7'!B15</f>
        <v>40372810</v>
      </c>
      <c r="D18" s="64">
        <f>'4.2.1.2.1'!C17</f>
        <v>16219806</v>
      </c>
      <c r="E18" s="155">
        <f>'4.2.1.2.7'!C15</f>
        <v>19309293</v>
      </c>
      <c r="F18" s="64">
        <f>'4.2.1.2.1'!D17</f>
        <v>84081493</v>
      </c>
      <c r="G18" s="155">
        <f>'4.2.1.2.7'!D15</f>
        <v>90410208</v>
      </c>
      <c r="H18" s="64">
        <f>'4.2.1.2.1'!E17</f>
        <v>152082063</v>
      </c>
      <c r="I18" s="155">
        <f>'4.2.1.2.7'!E15</f>
        <v>174806969</v>
      </c>
      <c r="J18" s="64">
        <f>'4.2.1.2.1'!F17</f>
        <v>50365550</v>
      </c>
      <c r="K18" s="155">
        <f>'4.2.1.2.7'!F15</f>
        <v>56590506</v>
      </c>
      <c r="L18" s="152">
        <f>'4.2.1.2.1'!G17</f>
        <v>113218819</v>
      </c>
      <c r="M18" s="155">
        <f>'4.2.1.2.7'!G15</f>
        <v>133198611</v>
      </c>
      <c r="N18" s="152">
        <f>'4.2.1.2.1'!H17</f>
        <v>25581310</v>
      </c>
      <c r="O18" s="155">
        <v>27506785</v>
      </c>
      <c r="P18" s="169">
        <f t="shared" si="0"/>
        <v>477480842</v>
      </c>
      <c r="Q18" s="170">
        <f t="shared" si="1"/>
        <v>542195182</v>
      </c>
      <c r="R18" s="163">
        <f>'4.2.1.2.1'!I17</f>
        <v>2580111</v>
      </c>
      <c r="S18" s="173">
        <f t="shared" si="2"/>
        <v>480060953</v>
      </c>
    </row>
    <row r="19" spans="1:19">
      <c r="A19" s="193">
        <v>1999</v>
      </c>
      <c r="B19" s="64">
        <f>'4.2.1.2.1'!B18</f>
        <v>36324996</v>
      </c>
      <c r="C19" s="155">
        <f>'4.2.1.2.7'!B16</f>
        <v>40814602</v>
      </c>
      <c r="D19" s="64">
        <f>'4.2.1.2.1'!C18</f>
        <v>16062827</v>
      </c>
      <c r="E19" s="155">
        <f>'4.2.1.2.7'!C16</f>
        <v>19122413</v>
      </c>
      <c r="F19" s="64">
        <f>'4.2.1.2.1'!D18</f>
        <v>83456459</v>
      </c>
      <c r="G19" s="155">
        <f>'4.2.1.2.7'!D16</f>
        <v>89738128</v>
      </c>
      <c r="H19" s="64">
        <f>'4.2.1.2.1'!E18</f>
        <v>155344676</v>
      </c>
      <c r="I19" s="155">
        <f>'4.2.1.2.7'!E16</f>
        <v>178557099</v>
      </c>
      <c r="J19" s="64">
        <f>'4.2.1.2.1'!F18</f>
        <v>50746760</v>
      </c>
      <c r="K19" s="155">
        <f>'4.2.1.2.7'!F16</f>
        <v>57018831</v>
      </c>
      <c r="L19" s="152">
        <f>'4.2.1.2.1'!G18</f>
        <v>111672798</v>
      </c>
      <c r="M19" s="155">
        <f>'4.2.1.2.7'!G16</f>
        <v>131379762</v>
      </c>
      <c r="N19" s="152">
        <f>'4.2.1.2.1'!H18</f>
        <v>25817971</v>
      </c>
      <c r="O19" s="155">
        <v>27761259</v>
      </c>
      <c r="P19" s="169">
        <f t="shared" si="0"/>
        <v>479426487</v>
      </c>
      <c r="Q19" s="170">
        <f t="shared" si="1"/>
        <v>544392094</v>
      </c>
      <c r="R19" s="163">
        <f>'4.2.1.2.1'!I18</f>
        <v>1729258</v>
      </c>
      <c r="S19" s="173">
        <f t="shared" si="2"/>
        <v>481155745</v>
      </c>
    </row>
    <row r="20" spans="1:19">
      <c r="A20" s="193">
        <v>2000</v>
      </c>
      <c r="B20" s="64">
        <f>'4.2.1.2.1'!B19</f>
        <v>36552511</v>
      </c>
      <c r="C20" s="155">
        <f>'4.2.1.2.7'!B17</f>
        <v>41070237</v>
      </c>
      <c r="D20" s="64">
        <f>'4.2.1.2.1'!C19</f>
        <v>16343350</v>
      </c>
      <c r="E20" s="155">
        <f>'4.2.1.2.7'!C17</f>
        <v>19456369</v>
      </c>
      <c r="F20" s="64">
        <f>'4.2.1.2.1'!D19</f>
        <v>81731509</v>
      </c>
      <c r="G20" s="155">
        <f>'4.2.1.2.7'!D17</f>
        <v>87883343</v>
      </c>
      <c r="H20" s="64">
        <f>'4.2.1.2.1'!E19</f>
        <v>155041358</v>
      </c>
      <c r="I20" s="155">
        <f>'4.2.1.2.7'!E17</f>
        <v>178208457</v>
      </c>
      <c r="J20" s="64">
        <f>'4.2.1.2.1'!F19</f>
        <v>49591786</v>
      </c>
      <c r="K20" s="155">
        <f>'4.2.1.2.7'!F17</f>
        <v>55721108</v>
      </c>
      <c r="L20" s="152">
        <f>'4.2.1.2.1'!G19</f>
        <v>111518129</v>
      </c>
      <c r="M20" s="155">
        <f>'4.2.1.2.7'!G17</f>
        <v>131197799</v>
      </c>
      <c r="N20" s="152">
        <f>'4.2.1.2.1'!H19</f>
        <v>25115427</v>
      </c>
      <c r="O20" s="155">
        <v>27005835</v>
      </c>
      <c r="P20" s="169">
        <f t="shared" si="0"/>
        <v>475894070</v>
      </c>
      <c r="Q20" s="170">
        <f t="shared" si="1"/>
        <v>540543148</v>
      </c>
      <c r="R20" s="163">
        <f>'4.2.1.2.1'!I19</f>
        <v>1798924</v>
      </c>
      <c r="S20" s="173">
        <f t="shared" si="2"/>
        <v>477692994</v>
      </c>
    </row>
    <row r="21" spans="1:19">
      <c r="A21" s="193">
        <v>2001</v>
      </c>
      <c r="B21" s="64">
        <f>'4.2.1.2.1'!B20</f>
        <v>34102324</v>
      </c>
      <c r="C21" s="155">
        <f>'4.2.1.2.7'!B18</f>
        <v>38317218</v>
      </c>
      <c r="D21" s="64">
        <f>'4.2.1.2.1'!C20</f>
        <v>14394424</v>
      </c>
      <c r="E21" s="155">
        <f>'4.2.1.2.7'!C18</f>
        <v>17136219</v>
      </c>
      <c r="F21" s="64">
        <f>'4.2.1.2.1'!D20</f>
        <v>74548729</v>
      </c>
      <c r="G21" s="155">
        <f>'4.2.1.2.7'!D18</f>
        <v>80159924</v>
      </c>
      <c r="H21" s="64">
        <f>'4.2.1.2.1'!E20</f>
        <v>139081239</v>
      </c>
      <c r="I21" s="155">
        <f>'4.2.1.2.7'!E18</f>
        <v>159863491</v>
      </c>
      <c r="J21" s="64">
        <f>'4.2.1.2.1'!F20</f>
        <v>45177945</v>
      </c>
      <c r="K21" s="155">
        <f>'4.2.1.2.7'!F18</f>
        <v>50761736</v>
      </c>
      <c r="L21" s="152">
        <f>'4.2.1.2.1'!G20</f>
        <v>100339022</v>
      </c>
      <c r="M21" s="155">
        <f>'4.2.1.2.7'!G18</f>
        <v>118045908</v>
      </c>
      <c r="N21" s="152">
        <f>'4.2.1.2.1'!H20</f>
        <v>22572083</v>
      </c>
      <c r="O21" s="155">
        <v>24271057</v>
      </c>
      <c r="P21" s="169">
        <f t="shared" si="0"/>
        <v>430215766</v>
      </c>
      <c r="Q21" s="170">
        <f t="shared" si="1"/>
        <v>488555553</v>
      </c>
      <c r="R21" s="163">
        <f>'4.2.1.2.1'!I20</f>
        <v>1824478</v>
      </c>
      <c r="S21" s="173">
        <f t="shared" si="2"/>
        <v>432040244</v>
      </c>
    </row>
    <row r="22" spans="1:19">
      <c r="A22" s="193">
        <v>2002</v>
      </c>
      <c r="B22" s="64">
        <f>'4.2.1.2.1'!B21</f>
        <v>29323007</v>
      </c>
      <c r="C22" s="155">
        <f>'4.2.1.2.7'!B19</f>
        <v>34497655</v>
      </c>
      <c r="D22" s="64">
        <f>'4.2.1.2.1'!C21</f>
        <v>9336992</v>
      </c>
      <c r="E22" s="155">
        <f>'4.2.1.2.7'!C19</f>
        <v>11386576</v>
      </c>
      <c r="F22" s="64">
        <f>'4.2.1.2.1'!D21</f>
        <v>65673657</v>
      </c>
      <c r="G22" s="155">
        <f>'4.2.1.2.7'!D19</f>
        <v>72387992</v>
      </c>
      <c r="H22" s="64">
        <f>'4.2.1.2.1'!E21</f>
        <v>108177009</v>
      </c>
      <c r="I22" s="155">
        <f>'4.2.1.2.7'!E19</f>
        <v>130333746</v>
      </c>
      <c r="J22" s="64">
        <f>'4.2.1.2.1'!F21</f>
        <v>34271756</v>
      </c>
      <c r="K22" s="155">
        <f>'4.2.1.2.7'!F19</f>
        <v>40319713</v>
      </c>
      <c r="L22" s="152">
        <f>'4.2.1.2.1'!G21</f>
        <v>88214777</v>
      </c>
      <c r="M22" s="155">
        <f>'4.2.1.2.7'!G19</f>
        <v>106282864</v>
      </c>
      <c r="N22" s="152">
        <f>'4.2.1.2.1'!H21</f>
        <v>21855349</v>
      </c>
      <c r="O22" s="155">
        <v>24283721</v>
      </c>
      <c r="P22" s="169">
        <f t="shared" si="0"/>
        <v>356852547</v>
      </c>
      <c r="Q22" s="170">
        <f t="shared" si="1"/>
        <v>419492267</v>
      </c>
      <c r="R22" s="163">
        <f>'4.2.1.2.1'!I21</f>
        <v>1466212</v>
      </c>
      <c r="S22" s="173">
        <f t="shared" si="2"/>
        <v>358318759</v>
      </c>
    </row>
    <row r="23" spans="1:19">
      <c r="A23" s="193">
        <v>2003</v>
      </c>
      <c r="B23" s="64">
        <f>'4.2.1.2.1'!B22</f>
        <v>34800118</v>
      </c>
      <c r="C23" s="155">
        <f>'4.2.1.2.7'!B20</f>
        <v>40941315</v>
      </c>
      <c r="D23" s="64">
        <f>'4.2.1.2.1'!C22</f>
        <v>10416659</v>
      </c>
      <c r="E23" s="155">
        <f>'4.2.1.2.7'!C20</f>
        <v>12703243</v>
      </c>
      <c r="F23" s="64">
        <f>'4.2.1.2.1'!D22</f>
        <v>68749768</v>
      </c>
      <c r="G23" s="155">
        <f>'4.2.1.2.7'!D20</f>
        <v>76388631</v>
      </c>
      <c r="H23" s="64">
        <f>'4.2.1.2.1'!E22</f>
        <v>109791886</v>
      </c>
      <c r="I23" s="155">
        <f>'4.2.1.2.7'!E20</f>
        <v>132279381</v>
      </c>
      <c r="J23" s="64">
        <f>'4.2.1.2.1'!F22</f>
        <v>29870314</v>
      </c>
      <c r="K23" s="155">
        <f>'4.2.1.2.7'!F20</f>
        <v>35141546</v>
      </c>
      <c r="L23" s="152">
        <f>'4.2.1.2.1'!G22</f>
        <v>97246379</v>
      </c>
      <c r="M23" s="155">
        <f>'4.2.1.2.7'!G20</f>
        <v>118122598</v>
      </c>
      <c r="N23" s="152">
        <f>'4.2.1.2.1'!H22</f>
        <v>26816631</v>
      </c>
      <c r="O23" s="155">
        <v>29796257</v>
      </c>
      <c r="P23" s="169">
        <f t="shared" si="0"/>
        <v>377691755</v>
      </c>
      <c r="Q23" s="170">
        <f t="shared" si="1"/>
        <v>445372971</v>
      </c>
      <c r="R23" s="163">
        <f>'4.2.1.2.1'!I22</f>
        <v>1617372</v>
      </c>
      <c r="S23" s="173">
        <f t="shared" si="2"/>
        <v>379309127</v>
      </c>
    </row>
    <row r="24" spans="1:19">
      <c r="A24" s="193">
        <v>2004</v>
      </c>
      <c r="B24" s="64">
        <f>'4.2.1.2.1'!B23</f>
        <v>38668913</v>
      </c>
      <c r="C24" s="155">
        <f>'4.2.1.2.7'!B21</f>
        <v>45492839</v>
      </c>
      <c r="D24" s="64">
        <f>'4.2.1.2.1'!C23</f>
        <v>11608815</v>
      </c>
      <c r="E24" s="155">
        <f>'4.2.1.2.7'!C21</f>
        <v>14157091</v>
      </c>
      <c r="F24" s="64">
        <f>'4.2.1.2.1'!D23</f>
        <v>69730089</v>
      </c>
      <c r="G24" s="155">
        <f>'4.2.1.2.7'!D21</f>
        <v>77477877</v>
      </c>
      <c r="H24" s="64">
        <f>'4.2.1.2.1'!E23</f>
        <v>111178912</v>
      </c>
      <c r="I24" s="155">
        <f>'4.2.1.2.7'!E21</f>
        <v>133950496</v>
      </c>
      <c r="J24" s="64">
        <f>'4.2.1.2.1'!F23</f>
        <v>31635808</v>
      </c>
      <c r="K24" s="155">
        <f>'4.2.1.2.7'!F21</f>
        <v>37218598</v>
      </c>
      <c r="L24" s="152">
        <f>'4.2.1.2.1'!G23</f>
        <v>105063628</v>
      </c>
      <c r="M24" s="155">
        <f>'4.2.1.2.7'!G21</f>
        <v>126582684</v>
      </c>
      <c r="N24" s="152">
        <f>'4.2.1.2.1'!H23</f>
        <v>28307109</v>
      </c>
      <c r="O24" s="155">
        <v>31452343</v>
      </c>
      <c r="P24" s="169">
        <f t="shared" si="0"/>
        <v>396193274</v>
      </c>
      <c r="Q24" s="170">
        <f t="shared" si="1"/>
        <v>466331928</v>
      </c>
      <c r="R24" s="163">
        <f>'4.2.1.2.1'!I23</f>
        <v>1797577</v>
      </c>
      <c r="S24" s="173">
        <f t="shared" si="2"/>
        <v>397990851</v>
      </c>
    </row>
    <row r="25" spans="1:19">
      <c r="A25" s="193">
        <v>2005</v>
      </c>
      <c r="B25" s="64">
        <f>'4.2.1.2.1'!B24</f>
        <v>40553719</v>
      </c>
      <c r="C25" s="155">
        <f>'4.2.1.2.7'!B22</f>
        <v>47710258</v>
      </c>
      <c r="D25" s="64">
        <f>'4.2.1.2.1'!C24</f>
        <v>11973476</v>
      </c>
      <c r="E25" s="155">
        <f>'4.2.1.2.7'!C22</f>
        <v>14601800</v>
      </c>
      <c r="F25" s="64">
        <f>'4.2.1.2.1'!D24</f>
        <v>71436051</v>
      </c>
      <c r="G25" s="155">
        <f>'4.2.1.2.7'!D22</f>
        <v>79373390</v>
      </c>
      <c r="H25" s="64">
        <f>'4.2.1.2.1'!E24</f>
        <v>117170210</v>
      </c>
      <c r="I25" s="155">
        <f>'4.2.1.2.7'!E22</f>
        <v>141168928</v>
      </c>
      <c r="J25" s="64">
        <f>'4.2.1.2.1'!F24</f>
        <v>34912359</v>
      </c>
      <c r="K25" s="155">
        <f>'4.2.1.2.7'!F22</f>
        <v>41073364</v>
      </c>
      <c r="L25" s="152">
        <f>'4.2.1.2.1'!G24</f>
        <v>109309123</v>
      </c>
      <c r="M25" s="155">
        <f>'4.2.1.2.7'!G22</f>
        <v>131697739</v>
      </c>
      <c r="N25" s="152">
        <f>'4.2.1.2.1'!H24</f>
        <v>27704721</v>
      </c>
      <c r="O25" s="155">
        <v>30783023</v>
      </c>
      <c r="P25" s="169">
        <f t="shared" si="0"/>
        <v>413059659</v>
      </c>
      <c r="Q25" s="170">
        <f t="shared" si="1"/>
        <v>486408502</v>
      </c>
      <c r="R25" s="163">
        <f>'4.2.1.2.1'!I24</f>
        <v>1686936</v>
      </c>
      <c r="S25" s="173">
        <f t="shared" si="2"/>
        <v>414746595</v>
      </c>
    </row>
    <row r="26" spans="1:19">
      <c r="A26" s="193">
        <v>2006</v>
      </c>
      <c r="B26" s="64">
        <f>'4.2.1.2.1'!B25</f>
        <v>44115504</v>
      </c>
      <c r="C26" s="155">
        <f>'4.2.1.2.7'!B23</f>
        <v>51900593</v>
      </c>
      <c r="D26" s="64">
        <f>'4.2.1.2.1'!C25</f>
        <v>12075472</v>
      </c>
      <c r="E26" s="155">
        <f>'4.2.1.2.7'!C23</f>
        <v>14726185</v>
      </c>
      <c r="F26" s="64">
        <f>'4.2.1.2.1'!D25</f>
        <v>75475205</v>
      </c>
      <c r="G26" s="155">
        <f>'4.2.1.2.7'!D23</f>
        <v>83861339</v>
      </c>
      <c r="H26" s="64">
        <f>'4.2.1.2.1'!E25</f>
        <v>118309887</v>
      </c>
      <c r="I26" s="155">
        <f>'4.2.1.2.7'!E23</f>
        <v>142542033</v>
      </c>
      <c r="J26" s="64">
        <f>'4.2.1.2.1'!F25</f>
        <v>41204727</v>
      </c>
      <c r="K26" s="155">
        <f>'4.2.1.2.7'!F23</f>
        <v>48476149</v>
      </c>
      <c r="L26" s="152">
        <f>'4.2.1.2.1'!G25</f>
        <v>114551695</v>
      </c>
      <c r="M26" s="155">
        <f>'4.2.1.2.7'!G23</f>
        <v>138014090</v>
      </c>
      <c r="N26" s="152">
        <f>'4.2.1.2.1'!H25</f>
        <v>27472881</v>
      </c>
      <c r="O26" s="155">
        <v>30525423</v>
      </c>
      <c r="P26" s="169">
        <f t="shared" si="0"/>
        <v>433205371</v>
      </c>
      <c r="Q26" s="170">
        <f t="shared" si="1"/>
        <v>510045812</v>
      </c>
      <c r="R26" s="163">
        <f>'4.2.1.2.1'!I25</f>
        <v>1548815</v>
      </c>
      <c r="S26" s="173">
        <f t="shared" si="2"/>
        <v>434754186</v>
      </c>
    </row>
    <row r="27" spans="1:19">
      <c r="A27" s="193">
        <v>2007</v>
      </c>
      <c r="B27" s="64">
        <f>'4.2.1.2.1'!B26</f>
        <v>45649800</v>
      </c>
      <c r="C27" s="155">
        <f>'4.2.1.2.7'!B24</f>
        <v>53705647</v>
      </c>
      <c r="D27" s="64">
        <f>'4.2.1.2.1'!C26</f>
        <v>10518558</v>
      </c>
      <c r="E27" s="155">
        <f>'4.2.1.2.7'!C24</f>
        <v>12827510</v>
      </c>
      <c r="F27" s="64">
        <f>'4.2.1.2.1'!D26</f>
        <v>75819450</v>
      </c>
      <c r="G27" s="155">
        <f>'4.2.1.2.7'!D24</f>
        <v>84243833</v>
      </c>
      <c r="H27" s="64">
        <f>'4.2.1.2.1'!E26</f>
        <v>101174124.49801366</v>
      </c>
      <c r="I27" s="155">
        <f>'4.2.1.2.7'!E24</f>
        <v>121813804</v>
      </c>
      <c r="J27" s="64">
        <f>'4.2.1.2.1'!F26</f>
        <v>46647676</v>
      </c>
      <c r="K27" s="155">
        <f>'4.2.1.2.7'!F24</f>
        <v>54879619</v>
      </c>
      <c r="L27" s="152">
        <f>'4.2.1.2.1'!G26</f>
        <v>115967449</v>
      </c>
      <c r="M27" s="155">
        <f>'4.2.1.2.7'!G24</f>
        <v>139719818</v>
      </c>
      <c r="N27" s="152">
        <f>'4.2.1.2.1'!H26</f>
        <v>24860919</v>
      </c>
      <c r="O27" s="155">
        <v>27623243</v>
      </c>
      <c r="P27" s="169">
        <f t="shared" si="0"/>
        <v>420637976.49801368</v>
      </c>
      <c r="Q27" s="170">
        <f t="shared" si="1"/>
        <v>494813474</v>
      </c>
      <c r="R27" s="163">
        <f>'4.2.1.2.1'!I26</f>
        <v>1435713</v>
      </c>
      <c r="S27" s="173">
        <f t="shared" si="2"/>
        <v>422073689.49801368</v>
      </c>
    </row>
    <row r="28" spans="1:19">
      <c r="A28" s="193">
        <v>2008</v>
      </c>
      <c r="B28" s="64">
        <f>'4.2.1.2.1'!B27</f>
        <v>45830200</v>
      </c>
      <c r="C28" s="155">
        <f>'4.2.1.2.7'!B25</f>
        <v>53917882</v>
      </c>
      <c r="D28" s="64">
        <f>'4.2.1.2.1'!C27</f>
        <v>11342056</v>
      </c>
      <c r="E28" s="155">
        <f>'4.2.1.2.7'!C25</f>
        <v>13831776</v>
      </c>
      <c r="F28" s="64">
        <f>'4.2.1.2.1'!D27</f>
        <v>73207057</v>
      </c>
      <c r="G28" s="155">
        <f>'4.2.1.2.7'!D25</f>
        <v>81341174</v>
      </c>
      <c r="H28" s="64">
        <f>'4.2.1.2.1'!E27</f>
        <v>125715185</v>
      </c>
      <c r="I28" s="155">
        <f>'4.2.1.2.7'!E25</f>
        <v>151464078</v>
      </c>
      <c r="J28" s="64">
        <f>'4.2.1.2.1'!F27</f>
        <v>49564678</v>
      </c>
      <c r="K28" s="155">
        <f>'4.2.1.2.7'!F25</f>
        <v>58311386</v>
      </c>
      <c r="L28" s="152">
        <f>'4.2.1.2.1'!G27</f>
        <v>118163976.54438782</v>
      </c>
      <c r="M28" s="155">
        <f>'4.2.1.2.7'!G25</f>
        <v>142352793</v>
      </c>
      <c r="N28" s="152">
        <f>'4.2.1.2.1'!H27</f>
        <v>24212123</v>
      </c>
      <c r="O28" s="155">
        <v>26902359</v>
      </c>
      <c r="P28" s="169">
        <f t="shared" si="0"/>
        <v>448035275.54438782</v>
      </c>
      <c r="Q28" s="170">
        <f t="shared" si="1"/>
        <v>528121448</v>
      </c>
      <c r="R28" s="163">
        <f>'4.2.1.2.1'!I27</f>
        <v>982588</v>
      </c>
      <c r="S28" s="173">
        <f t="shared" si="2"/>
        <v>449017863.54438782</v>
      </c>
    </row>
    <row r="29" spans="1:19">
      <c r="A29" s="193">
        <v>2009</v>
      </c>
      <c r="B29" s="64">
        <f>'4.2.1.2.1'!B28</f>
        <v>43669208</v>
      </c>
      <c r="C29" s="155">
        <f>'4.2.1.2.7'!B26</f>
        <v>51375539</v>
      </c>
      <c r="D29" s="64">
        <f>'4.2.1.2.1'!C28</f>
        <v>11866374</v>
      </c>
      <c r="E29" s="155">
        <f>'4.2.1.2.7'!C26</f>
        <v>14471188</v>
      </c>
      <c r="F29" s="64">
        <f>'4.2.1.2.1'!D28</f>
        <v>64496087</v>
      </c>
      <c r="G29" s="155">
        <f>'4.2.1.2.7'!D26</f>
        <v>71662319</v>
      </c>
      <c r="H29" s="64">
        <f>'4.2.1.2.1'!E28</f>
        <v>131943005</v>
      </c>
      <c r="I29" s="155">
        <f>'4.2.1.2.7'!E26</f>
        <v>158794206</v>
      </c>
      <c r="J29" s="64">
        <f>'4.2.1.2.1'!F28</f>
        <v>48179685</v>
      </c>
      <c r="K29" s="155">
        <f>'4.2.1.2.7'!F26</f>
        <v>56681982</v>
      </c>
      <c r="L29" s="152">
        <f>'4.2.1.2.1'!G28</f>
        <v>108233851.44</v>
      </c>
      <c r="M29" s="155">
        <f>'4.2.1.2.7'!G26</f>
        <v>130402231</v>
      </c>
      <c r="N29" s="152">
        <f>'4.2.1.2.1'!H28</f>
        <v>22639350</v>
      </c>
      <c r="O29" s="155">
        <v>25154833</v>
      </c>
      <c r="P29" s="169">
        <f t="shared" si="0"/>
        <v>431027560.44</v>
      </c>
      <c r="Q29" s="170">
        <f t="shared" si="1"/>
        <v>508542298</v>
      </c>
      <c r="R29" s="163">
        <f>'4.2.1.2.1'!I28</f>
        <v>770929</v>
      </c>
      <c r="S29" s="173">
        <f t="shared" si="2"/>
        <v>431798489.44</v>
      </c>
    </row>
    <row r="30" spans="1:19">
      <c r="A30" s="193">
        <v>2010</v>
      </c>
      <c r="B30" s="64">
        <f>'4.2.1.2.1'!B29</f>
        <v>42676093</v>
      </c>
      <c r="C30" s="155">
        <f>'4.2.1.2.7'!B27</f>
        <v>52243269</v>
      </c>
      <c r="D30" s="64">
        <f>'4.2.1.2.1'!C29</f>
        <v>12744074</v>
      </c>
      <c r="E30" s="155">
        <f>'4.2.1.2.7'!C27</f>
        <v>15593995</v>
      </c>
      <c r="F30" s="64">
        <f>'4.2.1.2.1'!D29</f>
        <v>60705609</v>
      </c>
      <c r="G30" s="155">
        <f>'4.2.1.2.7'!D27</f>
        <v>78932270</v>
      </c>
      <c r="H30" s="64">
        <f>'4.2.1.2.1'!E29</f>
        <v>130925874</v>
      </c>
      <c r="I30" s="155">
        <f>'4.2.1.2.7'!E27</f>
        <v>148808886</v>
      </c>
      <c r="J30" s="64">
        <f>'4.2.1.2.1'!F29</f>
        <v>49841002</v>
      </c>
      <c r="K30" s="155">
        <f>'4.2.1.2.7'!F27</f>
        <v>57830172</v>
      </c>
      <c r="L30" s="152">
        <f>'4.2.1.2.1'!G29</f>
        <v>99506016.294332117</v>
      </c>
      <c r="M30" s="155">
        <f>'4.2.1.2.7'!G27</f>
        <v>135448487</v>
      </c>
      <c r="N30" s="152">
        <f>'4.2.1.2.1'!H29</f>
        <v>22495408</v>
      </c>
      <c r="O30" s="155">
        <v>27314087</v>
      </c>
      <c r="P30" s="169">
        <f t="shared" si="0"/>
        <v>418894076.29433215</v>
      </c>
      <c r="Q30" s="170">
        <f t="shared" si="1"/>
        <v>516171166</v>
      </c>
      <c r="R30" s="163">
        <f>'4.2.1.2.1'!I29</f>
        <v>890746</v>
      </c>
      <c r="S30" s="173">
        <f t="shared" si="2"/>
        <v>419784822.29433215</v>
      </c>
    </row>
    <row r="31" spans="1:19">
      <c r="A31" s="193">
        <v>2011</v>
      </c>
      <c r="B31" s="64">
        <f>'4.2.1.2.1'!B30</f>
        <v>32065466</v>
      </c>
      <c r="C31" s="155">
        <f>'4.2.1.2.7'!B28</f>
        <v>51448034</v>
      </c>
      <c r="D31" s="64">
        <f>'4.2.1.2.1'!C30</f>
        <v>13340774</v>
      </c>
      <c r="E31" s="155">
        <f>'4.2.1.2.7'!C28</f>
        <v>15823447</v>
      </c>
      <c r="F31" s="64">
        <f>'4.2.1.2.1'!D30</f>
        <v>51425983</v>
      </c>
      <c r="G31" s="155">
        <f>'4.2.1.2.7'!D28</f>
        <v>76160982</v>
      </c>
      <c r="H31" s="64">
        <f>'4.2.1.2.1'!E30</f>
        <v>91527685</v>
      </c>
      <c r="I31" s="155">
        <f>'4.2.1.2.7'!E28</f>
        <v>148865049</v>
      </c>
      <c r="J31" s="64">
        <f>'4.2.1.2.1'!F30</f>
        <v>48518735</v>
      </c>
      <c r="K31" s="155">
        <f>'4.2.1.2.7'!F28</f>
        <v>55486281</v>
      </c>
      <c r="L31" s="152">
        <f>'4.2.1.2.1'!G30</f>
        <v>88618309</v>
      </c>
      <c r="M31" s="155">
        <f>'4.2.1.2.7'!G28</f>
        <v>127367430</v>
      </c>
      <c r="N31" s="152">
        <f>'4.2.1.2.1'!H30</f>
        <v>18509348</v>
      </c>
      <c r="O31" s="155">
        <v>27204606</v>
      </c>
      <c r="P31" s="169">
        <f t="shared" si="0"/>
        <v>344006300</v>
      </c>
      <c r="Q31" s="170">
        <f t="shared" si="1"/>
        <v>502355829</v>
      </c>
      <c r="R31" s="163">
        <f>'4.2.1.2.1'!I30</f>
        <v>717256</v>
      </c>
      <c r="S31" s="173">
        <f t="shared" si="2"/>
        <v>344723556</v>
      </c>
    </row>
    <row r="32" spans="1:19">
      <c r="A32" s="193">
        <v>2012</v>
      </c>
      <c r="B32" s="64">
        <f>'4.2.1.2.1'!B31</f>
        <v>30461450</v>
      </c>
      <c r="C32" s="155">
        <f>'4.2.1.2.7'!B29</f>
        <v>51035962</v>
      </c>
      <c r="D32" s="64">
        <f>'4.2.1.2.1'!C31</f>
        <v>12167720</v>
      </c>
      <c r="E32" s="155">
        <f>'4.2.1.2.7'!C29</f>
        <v>15327865</v>
      </c>
      <c r="F32" s="64">
        <f>'4.2.1.2.1'!D31</f>
        <v>35659279.065040648</v>
      </c>
      <c r="G32" s="155">
        <f>'4.2.1.2.7'!D29</f>
        <v>69560145</v>
      </c>
      <c r="H32" s="64">
        <f>'4.2.1.2.1'!E31</f>
        <v>97166720.874432445</v>
      </c>
      <c r="I32" s="155">
        <f>'4.2.1.2.7'!E29</f>
        <v>142797247</v>
      </c>
      <c r="J32" s="64">
        <f>'4.2.1.2.1'!F31</f>
        <v>48923229</v>
      </c>
      <c r="K32" s="155">
        <f>'4.2.1.2.7'!F29</f>
        <v>56089619</v>
      </c>
      <c r="L32" s="152">
        <f>'4.2.1.2.1'!G31</f>
        <v>39118959.079365082</v>
      </c>
      <c r="M32" s="155">
        <f>'4.2.1.2.7'!G29</f>
        <v>103290223</v>
      </c>
      <c r="N32" s="152">
        <f>'4.2.1.2.1'!H31</f>
        <v>18963418</v>
      </c>
      <c r="O32" s="155">
        <v>26799156</v>
      </c>
      <c r="P32" s="169">
        <f t="shared" si="0"/>
        <v>282460776.01883817</v>
      </c>
      <c r="Q32" s="170">
        <f t="shared" si="1"/>
        <v>464900217</v>
      </c>
      <c r="R32" s="163">
        <f>'4.2.1.2.1'!I31</f>
        <v>641739</v>
      </c>
      <c r="S32" s="173">
        <f t="shared" si="2"/>
        <v>283102515.01883817</v>
      </c>
    </row>
    <row r="33" spans="1:19">
      <c r="A33" s="193">
        <v>2013</v>
      </c>
      <c r="B33" s="64">
        <f>'4.2.1.2.1'!B32</f>
        <v>33428901</v>
      </c>
      <c r="C33" s="155">
        <f>'4.2.1.2.7'!B30</f>
        <v>51109882</v>
      </c>
      <c r="D33" s="64">
        <f>'4.2.1.2.1'!C32</f>
        <v>10389527</v>
      </c>
      <c r="E33" s="155">
        <f>'4.2.1.2.7'!C30</f>
        <v>15684416</v>
      </c>
      <c r="F33" s="64">
        <f>'4.2.1.2.1'!D32</f>
        <v>15920847.007887324</v>
      </c>
      <c r="G33" s="155">
        <f>'4.2.1.2.7'!D30</f>
        <v>46169442</v>
      </c>
      <c r="H33" s="64">
        <f>'4.2.1.2.1'!E32</f>
        <v>104761124.5206172</v>
      </c>
      <c r="I33" s="155">
        <f>'4.2.1.2.7'!E30</f>
        <v>136463794</v>
      </c>
      <c r="J33" s="64">
        <f>'4.2.1.2.1'!F32</f>
        <v>44657574</v>
      </c>
      <c r="K33" s="155">
        <f>'4.2.1.2.7'!F30</f>
        <v>52425706</v>
      </c>
      <c r="L33" s="152">
        <f>'4.2.1.2.1'!G32</f>
        <v>11447419.821253104</v>
      </c>
      <c r="M33" s="155">
        <f>'4.2.1.2.7'!G30</f>
        <v>76498765</v>
      </c>
      <c r="N33" s="152">
        <f>'4.2.1.2.1'!H32</f>
        <v>15419209</v>
      </c>
      <c r="O33" s="155">
        <v>26505930</v>
      </c>
      <c r="P33" s="169">
        <f t="shared" si="0"/>
        <v>236024602.34975761</v>
      </c>
      <c r="Q33" s="170">
        <f t="shared" si="1"/>
        <v>404857935</v>
      </c>
      <c r="R33" s="163">
        <f>'4.2.1.2.1'!I32</f>
        <v>547386</v>
      </c>
      <c r="S33" s="173">
        <f t="shared" si="2"/>
        <v>236571988.34975761</v>
      </c>
    </row>
    <row r="34" spans="1:19">
      <c r="A34" s="193">
        <v>2014</v>
      </c>
      <c r="B34" s="64">
        <f>'4.2.1.2.1'!B33</f>
        <v>29876619</v>
      </c>
      <c r="C34" s="155">
        <f>'4.2.1.2.7'!B31</f>
        <v>49387928</v>
      </c>
      <c r="D34" s="64">
        <f>'4.2.1.2.1'!C33</f>
        <v>10974454</v>
      </c>
      <c r="E34" s="155">
        <f>'4.2.1.2.7'!C31</f>
        <v>14750683</v>
      </c>
      <c r="F34" s="64">
        <f>'4.2.1.2.1'!D33</f>
        <v>18330511.599999998</v>
      </c>
      <c r="G34" s="155">
        <f>'4.2.1.2.7'!D31</f>
        <v>44709574</v>
      </c>
      <c r="H34" s="64">
        <f>'4.2.1.2.1'!E33</f>
        <v>115032946</v>
      </c>
      <c r="I34" s="155">
        <f>'4.2.1.2.7'!E31</f>
        <v>140840240</v>
      </c>
      <c r="J34" s="64">
        <f>'4.2.1.2.1'!F33</f>
        <v>39239510</v>
      </c>
      <c r="K34" s="155">
        <f>'4.2.1.2.7'!F31</f>
        <v>52164143</v>
      </c>
      <c r="L34" s="152">
        <f>'4.2.1.2.1'!G33</f>
        <v>39663847</v>
      </c>
      <c r="M34" s="155">
        <f>'4.2.1.2.7'!G31</f>
        <v>76946349</v>
      </c>
      <c r="N34" s="152">
        <f>'4.2.1.2.1'!H33</f>
        <v>12585106</v>
      </c>
      <c r="O34" s="155">
        <v>25427797</v>
      </c>
      <c r="P34" s="169">
        <f t="shared" si="0"/>
        <v>265702993.59999999</v>
      </c>
      <c r="Q34" s="170">
        <f t="shared" si="1"/>
        <v>404226714</v>
      </c>
      <c r="R34" s="163">
        <f>'4.2.1.2.1'!I33</f>
        <v>651363</v>
      </c>
      <c r="S34" s="173">
        <f t="shared" si="2"/>
        <v>266354356.59999999</v>
      </c>
    </row>
    <row r="35" spans="1:19">
      <c r="A35" s="193">
        <v>2015</v>
      </c>
      <c r="B35" s="64">
        <f>'4.2.1.2.1'!B34</f>
        <v>26628631</v>
      </c>
      <c r="C35" s="155">
        <f>'4.2.1.2.7'!B32</f>
        <v>49493004</v>
      </c>
      <c r="D35" s="64">
        <f>'4.2.1.2.1'!C34</f>
        <v>11836826</v>
      </c>
      <c r="E35" s="155">
        <f>'4.2.1.2.7'!C32</f>
        <v>15009267</v>
      </c>
      <c r="F35" s="64">
        <f>'4.2.1.2.1'!D34</f>
        <v>41540365.799999997</v>
      </c>
      <c r="G35" s="155">
        <f>'4.2.1.2.7'!D32</f>
        <v>57074271</v>
      </c>
      <c r="H35" s="64">
        <f>'4.2.1.2.1'!E34</f>
        <v>128794388</v>
      </c>
      <c r="I35" s="155">
        <f>'4.2.1.2.7'!E32</f>
        <v>155173961</v>
      </c>
      <c r="J35" s="64">
        <f>'4.2.1.2.1'!F34</f>
        <v>47147305</v>
      </c>
      <c r="K35" s="155">
        <f>'4.2.1.2.7'!F32</f>
        <v>53918288</v>
      </c>
      <c r="L35" s="152">
        <f>'4.2.1.2.1'!G34</f>
        <v>55192852</v>
      </c>
      <c r="M35" s="155">
        <f>'4.2.1.2.7'!G32</f>
        <v>82419495</v>
      </c>
      <c r="N35" s="152">
        <f>'4.2.1.2.1'!H34</f>
        <v>18528364</v>
      </c>
      <c r="O35" s="155">
        <v>25408311</v>
      </c>
      <c r="P35" s="169">
        <f t="shared" si="0"/>
        <v>329668731.80000001</v>
      </c>
      <c r="Q35" s="170">
        <f t="shared" si="1"/>
        <v>438496597</v>
      </c>
      <c r="R35" s="163">
        <f>'4.2.1.2.1'!I34</f>
        <v>678629</v>
      </c>
      <c r="S35" s="173">
        <f t="shared" si="2"/>
        <v>330347360.80000001</v>
      </c>
    </row>
    <row r="36" spans="1:19">
      <c r="A36" s="193">
        <v>2016</v>
      </c>
      <c r="B36" s="64">
        <f>'4.2.1.2.1'!B35</f>
        <v>25631242</v>
      </c>
      <c r="C36" s="155">
        <f>'4.2.1.2.7'!B33</f>
        <v>47501109</v>
      </c>
      <c r="D36" s="64">
        <f>'4.2.1.2.1'!C35</f>
        <v>9919049</v>
      </c>
      <c r="E36" s="155">
        <f>'4.2.1.2.7'!C33</f>
        <v>13989894</v>
      </c>
      <c r="F36" s="64">
        <f>'4.2.1.2.1'!D35</f>
        <v>54659771</v>
      </c>
      <c r="G36" s="155">
        <f>'4.2.1.2.7'!D33</f>
        <v>62587466</v>
      </c>
      <c r="H36" s="64">
        <f>'4.2.1.2.1'!E35</f>
        <v>138621827</v>
      </c>
      <c r="I36" s="155">
        <f>'4.2.1.2.7'!E33</f>
        <v>167014249</v>
      </c>
      <c r="J36" s="64">
        <f>'4.2.1.2.1'!F35</f>
        <v>51095219</v>
      </c>
      <c r="K36" s="155">
        <f>'4.2.1.2.7'!F33</f>
        <v>54306646</v>
      </c>
      <c r="L36" s="152">
        <f>'4.2.1.2.1'!G35</f>
        <v>57592610</v>
      </c>
      <c r="M36" s="155">
        <f>'4.2.1.2.7'!G33</f>
        <v>95660369</v>
      </c>
      <c r="N36" s="152">
        <f>'4.2.1.2.1'!H35</f>
        <v>20440782</v>
      </c>
      <c r="O36" s="155">
        <v>25767189</v>
      </c>
      <c r="P36" s="169">
        <f t="shared" si="0"/>
        <v>357960500</v>
      </c>
      <c r="Q36" s="170">
        <f t="shared" si="1"/>
        <v>466826922</v>
      </c>
      <c r="R36" s="163">
        <f>'4.2.1.2.1'!I35</f>
        <v>733692</v>
      </c>
      <c r="S36" s="173">
        <f>P36+R36</f>
        <v>358694192</v>
      </c>
    </row>
    <row r="37" spans="1:19" ht="15" thickBot="1">
      <c r="A37" s="220">
        <v>2017</v>
      </c>
      <c r="B37" s="67">
        <f>'4.2.1.2.1'!B36</f>
        <v>26235817</v>
      </c>
      <c r="C37" s="159"/>
      <c r="D37" s="67">
        <f>'4.2.1.2.1'!C36</f>
        <v>13484776</v>
      </c>
      <c r="E37" s="156"/>
      <c r="F37" s="67">
        <f>'4.2.1.2.1'!D36</f>
        <v>182667812</v>
      </c>
      <c r="G37" s="156"/>
      <c r="H37" s="67">
        <f>'4.2.1.2.1'!E36</f>
        <v>151493597</v>
      </c>
      <c r="I37" s="159"/>
      <c r="J37" s="67">
        <f>'4.2.1.2.1'!F36</f>
        <v>52118071</v>
      </c>
      <c r="K37" s="159"/>
      <c r="L37" s="67">
        <f>'4.2.1.2.1'!G36</f>
        <v>60767606</v>
      </c>
      <c r="M37" s="159"/>
      <c r="N37" s="67">
        <f>'4.2.1.2.1'!H36</f>
        <v>22456649</v>
      </c>
      <c r="O37" s="159"/>
      <c r="P37" s="171">
        <f>F37+L37+N37+H37+J37+B37+D37</f>
        <v>509224328</v>
      </c>
      <c r="Q37" s="172"/>
      <c r="R37" s="164">
        <f>'4.2.1.2.1'!I36</f>
        <v>838827</v>
      </c>
      <c r="S37" s="174">
        <f>P37+R37</f>
        <v>510063155</v>
      </c>
    </row>
    <row r="39" spans="1:19">
      <c r="A39" s="271" t="s">
        <v>112</v>
      </c>
    </row>
    <row r="40" spans="1:19">
      <c r="A40" s="272" t="s">
        <v>113</v>
      </c>
    </row>
    <row r="41" spans="1:19">
      <c r="A41" s="272"/>
    </row>
    <row r="42" spans="1:19">
      <c r="A42" s="191" t="s">
        <v>96</v>
      </c>
      <c r="B42" s="191"/>
      <c r="C42" s="191"/>
      <c r="D42" s="191"/>
      <c r="E42" s="191"/>
      <c r="F42" s="191"/>
      <c r="G42" s="191"/>
      <c r="H42" s="191"/>
      <c r="I42" s="191"/>
      <c r="J42" s="191"/>
    </row>
    <row r="43" spans="1:19" ht="37.5" customHeight="1">
      <c r="A43" s="245" t="s">
        <v>70</v>
      </c>
      <c r="B43" s="245"/>
      <c r="C43" s="245"/>
      <c r="D43" s="245"/>
      <c r="E43" s="245"/>
      <c r="F43" s="245"/>
      <c r="G43" s="245"/>
      <c r="H43" s="245"/>
      <c r="I43" s="245"/>
      <c r="J43" s="245"/>
    </row>
    <row r="44" spans="1:19" ht="96.75" customHeight="1">
      <c r="A44" s="245" t="s">
        <v>71</v>
      </c>
      <c r="B44" s="245"/>
      <c r="C44" s="245"/>
      <c r="D44" s="245"/>
      <c r="E44" s="245"/>
      <c r="F44" s="245"/>
      <c r="G44" s="245"/>
      <c r="H44" s="245"/>
      <c r="I44" s="245"/>
      <c r="J44" s="245"/>
      <c r="K44" s="245"/>
    </row>
    <row r="45" spans="1:19" ht="108" customHeight="1">
      <c r="A45" s="245" t="s">
        <v>72</v>
      </c>
      <c r="B45" s="245"/>
      <c r="C45" s="245"/>
      <c r="D45" s="245"/>
      <c r="E45" s="245"/>
      <c r="F45" s="245"/>
      <c r="G45" s="245"/>
      <c r="H45" s="245"/>
      <c r="I45" s="245"/>
      <c r="J45" s="245"/>
    </row>
    <row r="46" spans="1:19" ht="96" customHeight="1">
      <c r="A46" s="245" t="s">
        <v>73</v>
      </c>
      <c r="B46" s="245"/>
      <c r="C46" s="245"/>
      <c r="D46" s="245"/>
      <c r="E46" s="245"/>
      <c r="F46" s="245"/>
      <c r="G46" s="245"/>
      <c r="H46" s="245"/>
      <c r="I46" s="245"/>
      <c r="J46" s="245"/>
    </row>
    <row r="47" spans="1:19" ht="91.5" customHeight="1">
      <c r="A47" s="245" t="s">
        <v>74</v>
      </c>
      <c r="B47" s="245"/>
      <c r="C47" s="245"/>
      <c r="D47" s="245"/>
      <c r="E47" s="245"/>
      <c r="F47" s="245"/>
      <c r="G47" s="245"/>
      <c r="H47" s="245"/>
      <c r="I47" s="245"/>
      <c r="J47" s="245"/>
    </row>
    <row r="48" spans="1:19" ht="81.75" customHeight="1">
      <c r="A48" s="245" t="s">
        <v>75</v>
      </c>
      <c r="B48" s="245"/>
      <c r="C48" s="245"/>
      <c r="D48" s="245"/>
      <c r="E48" s="245"/>
      <c r="F48" s="245"/>
      <c r="G48" s="245"/>
      <c r="H48" s="245"/>
      <c r="I48" s="245"/>
      <c r="J48" s="245"/>
    </row>
    <row r="49" spans="1:10" ht="33.75" customHeight="1">
      <c r="A49" s="245" t="s">
        <v>76</v>
      </c>
      <c r="B49" s="245"/>
      <c r="C49" s="245"/>
      <c r="D49" s="245"/>
      <c r="E49" s="245"/>
      <c r="F49" s="245"/>
      <c r="G49" s="245"/>
      <c r="H49" s="245"/>
      <c r="I49" s="245"/>
      <c r="J49" s="245"/>
    </row>
    <row r="50" spans="1:10" ht="81.75" customHeight="1">
      <c r="A50" s="245" t="s">
        <v>77</v>
      </c>
      <c r="B50" s="245"/>
      <c r="C50" s="245"/>
      <c r="D50" s="245"/>
      <c r="E50" s="245"/>
      <c r="F50" s="245"/>
      <c r="G50" s="245"/>
      <c r="H50" s="245"/>
      <c r="I50" s="245"/>
      <c r="J50" s="245"/>
    </row>
    <row r="51" spans="1:10">
      <c r="A51" s="245" t="s">
        <v>78</v>
      </c>
      <c r="B51" s="245"/>
      <c r="C51" s="245"/>
      <c r="D51" s="245"/>
      <c r="E51" s="245"/>
      <c r="F51" s="245"/>
      <c r="G51" s="245"/>
      <c r="H51" s="245"/>
      <c r="I51" s="245"/>
      <c r="J51" s="245"/>
    </row>
    <row r="52" spans="1:10">
      <c r="A52" s="245" t="s">
        <v>79</v>
      </c>
      <c r="B52" s="245"/>
      <c r="C52" s="245"/>
      <c r="D52" s="245"/>
      <c r="E52" s="245"/>
      <c r="F52" s="245"/>
      <c r="G52" s="245"/>
      <c r="H52" s="245"/>
      <c r="I52" s="245"/>
      <c r="J52" s="245"/>
    </row>
    <row r="53" spans="1:10">
      <c r="A53" s="245" t="s">
        <v>80</v>
      </c>
      <c r="B53" s="245"/>
      <c r="C53" s="245"/>
      <c r="D53" s="245"/>
      <c r="E53" s="245"/>
      <c r="F53" s="245"/>
      <c r="G53" s="245"/>
      <c r="H53" s="245"/>
      <c r="I53" s="245"/>
      <c r="J53" s="245"/>
    </row>
    <row r="55" spans="1:10">
      <c r="A55" s="56" t="s">
        <v>58</v>
      </c>
    </row>
  </sheetData>
  <mergeCells count="21">
    <mergeCell ref="D11:E11"/>
    <mergeCell ref="A11:A12"/>
    <mergeCell ref="P11:Q11"/>
    <mergeCell ref="S11:S12"/>
    <mergeCell ref="F11:G11"/>
    <mergeCell ref="L11:M11"/>
    <mergeCell ref="N11:O11"/>
    <mergeCell ref="H11:I11"/>
    <mergeCell ref="J11:K11"/>
    <mergeCell ref="B11:C11"/>
    <mergeCell ref="A43:J43"/>
    <mergeCell ref="A44:K44"/>
    <mergeCell ref="A45:J45"/>
    <mergeCell ref="A46:J46"/>
    <mergeCell ref="A47:J47"/>
    <mergeCell ref="A53:J53"/>
    <mergeCell ref="A48:J48"/>
    <mergeCell ref="A49:J49"/>
    <mergeCell ref="A50:J50"/>
    <mergeCell ref="A51:J51"/>
    <mergeCell ref="A52:J52"/>
  </mergeCells>
  <hyperlinks>
    <hyperlink ref="A55" location="Índice!A1" display="Volver al índice" xr:uid="{00000000-0004-0000-0800-000000000000}"/>
    <hyperlink ref="A40" r:id="rId1" xr:uid="{0FBA6F92-99F7-43CE-A501-6B76BAFC5B25}"/>
  </hyperlinks>
  <pageMargins left="0.7" right="0.7" top="0.75" bottom="0.75" header="0.3" footer="0.3"/>
  <pageSetup orientation="portrait" r:id="rId2"/>
  <ignoredErrors>
    <ignoredError sqref="M14 G14 C14 I14 C13 E13 E14 G13 I13 K13 K14 M13 O13 O14 O16:O3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4.2.1.2.1</vt:lpstr>
      <vt:lpstr>4.2.1.2.2</vt:lpstr>
      <vt:lpstr>4.2.1.2.3</vt:lpstr>
      <vt:lpstr>4.2.1.2.4</vt:lpstr>
      <vt:lpstr>4.2.1.2.5</vt:lpstr>
      <vt:lpstr>4.2.1.2.6</vt:lpstr>
      <vt:lpstr>4.2.1.2.7</vt:lpstr>
      <vt:lpstr>4.2.1.2.8</vt:lpstr>
      <vt:lpstr>4.2.1.2.9</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dc:creator>
  <cp:lastModifiedBy>Julia</cp:lastModifiedBy>
  <dcterms:created xsi:type="dcterms:W3CDTF">2012-12-12T18:45:46Z</dcterms:created>
  <dcterms:modified xsi:type="dcterms:W3CDTF">2025-09-08T17:46:59Z</dcterms:modified>
</cp:coreProperties>
</file>